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LENOVO\Desktop\HDT PT\"/>
    </mc:Choice>
  </mc:AlternateContent>
  <xr:revisionPtr revIDLastSave="0" documentId="13_ncr:1_{96B3D690-706A-41C8-8E60-1BA84D2017D8}" xr6:coauthVersionLast="47" xr6:coauthVersionMax="47" xr10:uidLastSave="{00000000-0000-0000-0000-000000000000}"/>
  <bookViews>
    <workbookView xWindow="-120" yWindow="-120" windowWidth="20730" windowHeight="11160" tabRatio="897" activeTab="3" xr2:uid="{00000000-000D-0000-FFFF-FFFF00000000}"/>
  </bookViews>
  <sheets>
    <sheet name="Disclaimer" sheetId="13" r:id="rId1"/>
    <sheet name="Introduction" sheetId="5" r:id="rId2"/>
    <sheet name="A1. EEM General Mortgage Assets" sheetId="9" r:id="rId3"/>
    <sheet name=" B1. EEM Sust. - New Builds A&amp;B" sheetId="19" r:id="rId4"/>
    <sheet name="C. EEM Harmonised Glossary" sheetId="22" r:id="rId5"/>
  </sheets>
  <definedNames>
    <definedName name="_xlnm._FilterDatabase" localSheetId="2" hidden="1">'A1. EEM General Mortgage Assets'!$A$12:$D$188</definedName>
    <definedName name="_Hlk506480454" localSheetId="3">' B1. EEM Sust. - New Builds A&amp;B'!#REF!</definedName>
    <definedName name="acceptable_use_policy" localSheetId="0">Disclaimer!#REF!</definedName>
    <definedName name="_xlnm.Print_Area" localSheetId="2">'A1. EEM General Mortgage Assets'!$A$2:$G$488</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81029"/>
</workbook>
</file>

<file path=xl/calcChain.xml><?xml version="1.0" encoding="utf-8"?>
<calcChain xmlns="http://schemas.openxmlformats.org/spreadsheetml/2006/main">
  <c r="F181" i="9" l="1"/>
  <c r="F29" i="9"/>
  <c r="G17" i="19" s="1"/>
  <c r="D612" i="19"/>
  <c r="C612" i="19"/>
  <c r="D385" i="19"/>
  <c r="C385" i="19"/>
  <c r="D344" i="9"/>
  <c r="D329" i="9"/>
  <c r="C344" i="9"/>
  <c r="F67" i="19" l="1"/>
  <c r="G16" i="19"/>
  <c r="G379" i="19"/>
  <c r="F375" i="19"/>
  <c r="G341" i="9"/>
  <c r="F338" i="9"/>
  <c r="G320" i="9"/>
  <c r="D619" i="19" l="1"/>
  <c r="G616" i="19" s="1"/>
  <c r="C619" i="19"/>
  <c r="F618" i="19" s="1"/>
  <c r="G603" i="19"/>
  <c r="G604" i="19"/>
  <c r="G605" i="19"/>
  <c r="G606" i="19"/>
  <c r="G607" i="19"/>
  <c r="G608" i="19"/>
  <c r="G609" i="19"/>
  <c r="G610" i="19"/>
  <c r="G611" i="19"/>
  <c r="G602" i="19"/>
  <c r="G375" i="19"/>
  <c r="G612" i="19" l="1"/>
  <c r="F617" i="19"/>
  <c r="F616" i="19"/>
  <c r="F615" i="19"/>
  <c r="G617" i="19"/>
  <c r="G615" i="19"/>
  <c r="G618" i="19"/>
  <c r="F335" i="9"/>
  <c r="G335" i="9"/>
  <c r="F336" i="9"/>
  <c r="G336" i="9"/>
  <c r="F337" i="9"/>
  <c r="G337" i="9"/>
  <c r="G338" i="9"/>
  <c r="F339" i="9"/>
  <c r="G339" i="9"/>
  <c r="F340" i="9"/>
  <c r="G340" i="9"/>
  <c r="F341" i="9"/>
  <c r="F342" i="9"/>
  <c r="G342" i="9"/>
  <c r="F343" i="9"/>
  <c r="G343" i="9"/>
  <c r="G334" i="9"/>
  <c r="F334" i="9"/>
  <c r="F575" i="9"/>
  <c r="F576" i="9"/>
  <c r="D578" i="9"/>
  <c r="C578" i="9"/>
  <c r="F574" i="9" s="1"/>
  <c r="G344" i="9" l="1"/>
  <c r="F344" i="9"/>
  <c r="G575" i="9"/>
  <c r="G577" i="9"/>
  <c r="G574" i="9"/>
  <c r="G578" i="9" s="1"/>
  <c r="G576" i="9"/>
  <c r="F577" i="9"/>
  <c r="F578" i="9" s="1"/>
  <c r="F619" i="19"/>
  <c r="G619" i="19"/>
  <c r="F400" i="19"/>
  <c r="G376" i="19"/>
  <c r="G377" i="19"/>
  <c r="G378" i="19"/>
  <c r="G380" i="19"/>
  <c r="G381" i="19"/>
  <c r="G382" i="19"/>
  <c r="G383" i="19"/>
  <c r="G384" i="19"/>
  <c r="D370" i="19"/>
  <c r="G364" i="19" s="1"/>
  <c r="C370" i="19"/>
  <c r="F359" i="19" s="1"/>
  <c r="C329" i="9"/>
  <c r="F313" i="9" s="1"/>
  <c r="G399" i="19" l="1"/>
  <c r="G398" i="19"/>
  <c r="F401" i="19"/>
  <c r="F398" i="19"/>
  <c r="F399" i="19"/>
  <c r="F392" i="19"/>
  <c r="F389" i="19"/>
  <c r="F393" i="19"/>
  <c r="F390" i="19"/>
  <c r="F394" i="19"/>
  <c r="F391" i="19"/>
  <c r="F388" i="19"/>
  <c r="G359" i="19"/>
  <c r="F368" i="19"/>
  <c r="F366" i="19"/>
  <c r="G363" i="19"/>
  <c r="G352" i="19"/>
  <c r="G361" i="19"/>
  <c r="F354" i="19"/>
  <c r="F357" i="19"/>
  <c r="F355" i="19"/>
  <c r="F353" i="19"/>
  <c r="G369" i="19"/>
  <c r="G367" i="19"/>
  <c r="G365" i="19"/>
  <c r="F363" i="19"/>
  <c r="F361" i="19"/>
  <c r="G358" i="19"/>
  <c r="G356" i="19"/>
  <c r="G354" i="19"/>
  <c r="F369" i="19"/>
  <c r="F367" i="19"/>
  <c r="F365" i="19"/>
  <c r="G362" i="19"/>
  <c r="G360" i="19"/>
  <c r="F358" i="19"/>
  <c r="F356" i="19"/>
  <c r="F352" i="19"/>
  <c r="G368" i="19"/>
  <c r="G366" i="19"/>
  <c r="F364" i="19"/>
  <c r="F362" i="19"/>
  <c r="F360" i="19"/>
  <c r="G357" i="19"/>
  <c r="G355" i="19"/>
  <c r="G353" i="19"/>
  <c r="F358" i="9"/>
  <c r="F359" i="9"/>
  <c r="F357" i="9"/>
  <c r="F360" i="9"/>
  <c r="G359" i="9"/>
  <c r="G357" i="9"/>
  <c r="G360" i="9"/>
  <c r="G358" i="9"/>
  <c r="F348" i="9"/>
  <c r="F349" i="9"/>
  <c r="F352" i="9"/>
  <c r="F350" i="9"/>
  <c r="F351" i="9"/>
  <c r="F353" i="9"/>
  <c r="F347" i="9"/>
  <c r="F354" i="9" s="1"/>
  <c r="G350" i="9"/>
  <c r="G351" i="9"/>
  <c r="G353" i="9"/>
  <c r="G349" i="9"/>
  <c r="G352" i="9"/>
  <c r="G347" i="9"/>
  <c r="G348" i="9"/>
  <c r="G385" i="19"/>
  <c r="G389" i="19"/>
  <c r="G390" i="19"/>
  <c r="G391" i="19"/>
  <c r="G392" i="19"/>
  <c r="G393" i="19"/>
  <c r="G394" i="19"/>
  <c r="G388" i="19"/>
  <c r="G400" i="19"/>
  <c r="G401" i="19"/>
  <c r="F317" i="9"/>
  <c r="F321" i="9"/>
  <c r="F325" i="9"/>
  <c r="F311" i="9"/>
  <c r="F323" i="9"/>
  <c r="F314" i="9"/>
  <c r="F318" i="9"/>
  <c r="F322" i="9"/>
  <c r="F326" i="9"/>
  <c r="F312" i="9"/>
  <c r="F316" i="9"/>
  <c r="F320" i="9"/>
  <c r="F324" i="9"/>
  <c r="F328" i="9"/>
  <c r="F315" i="9"/>
  <c r="F319" i="9"/>
  <c r="F327" i="9"/>
  <c r="G312" i="9"/>
  <c r="G316" i="9"/>
  <c r="G324" i="9"/>
  <c r="G326" i="9"/>
  <c r="G311" i="9"/>
  <c r="G313" i="9"/>
  <c r="G315" i="9"/>
  <c r="G317" i="9"/>
  <c r="G319" i="9"/>
  <c r="G321" i="9"/>
  <c r="G323" i="9"/>
  <c r="G325" i="9"/>
  <c r="G327" i="9"/>
  <c r="G314" i="9"/>
  <c r="G318" i="9"/>
  <c r="G322" i="9"/>
  <c r="G328" i="9"/>
  <c r="D597" i="19"/>
  <c r="C597" i="19"/>
  <c r="D574" i="19"/>
  <c r="C574" i="19"/>
  <c r="D517" i="19"/>
  <c r="C517" i="19"/>
  <c r="D495" i="19"/>
  <c r="C495" i="19"/>
  <c r="D482" i="19"/>
  <c r="C482" i="19"/>
  <c r="D347" i="19"/>
  <c r="C347" i="19"/>
  <c r="F331" i="19" s="1"/>
  <c r="F402" i="19" l="1"/>
  <c r="F395" i="19"/>
  <c r="G370" i="19"/>
  <c r="F370" i="19"/>
  <c r="G338" i="19"/>
  <c r="G340" i="19"/>
  <c r="G329" i="19"/>
  <c r="G330" i="19"/>
  <c r="G332" i="19"/>
  <c r="G336" i="19"/>
  <c r="G342" i="19"/>
  <c r="G346" i="19"/>
  <c r="G333" i="19"/>
  <c r="G343" i="19"/>
  <c r="G334" i="19"/>
  <c r="G339" i="19"/>
  <c r="G331" i="19"/>
  <c r="G341" i="19"/>
  <c r="G337" i="19"/>
  <c r="G344" i="19"/>
  <c r="G335" i="19"/>
  <c r="G345" i="19"/>
  <c r="F361" i="9"/>
  <c r="G361" i="9"/>
  <c r="G354" i="9"/>
  <c r="G512" i="19"/>
  <c r="G516" i="19"/>
  <c r="G510" i="19"/>
  <c r="G514" i="19"/>
  <c r="G511" i="19"/>
  <c r="G515" i="19"/>
  <c r="G513" i="19"/>
  <c r="G509" i="19"/>
  <c r="G395" i="19"/>
  <c r="F606" i="19"/>
  <c r="F608" i="19"/>
  <c r="F602" i="19"/>
  <c r="F604" i="19"/>
  <c r="F610" i="19"/>
  <c r="F603" i="19"/>
  <c r="F605" i="19"/>
  <c r="F607" i="19"/>
  <c r="F609" i="19"/>
  <c r="F611" i="19"/>
  <c r="G580" i="19"/>
  <c r="G584" i="19"/>
  <c r="G588" i="19"/>
  <c r="G592" i="19"/>
  <c r="G596" i="19"/>
  <c r="G589" i="19"/>
  <c r="G590" i="19"/>
  <c r="G583" i="19"/>
  <c r="G587" i="19"/>
  <c r="G591" i="19"/>
  <c r="G595" i="19"/>
  <c r="G581" i="19"/>
  <c r="G585" i="19"/>
  <c r="G593" i="19"/>
  <c r="G579" i="19"/>
  <c r="G582" i="19"/>
  <c r="G586" i="19"/>
  <c r="G594" i="19"/>
  <c r="F579" i="19"/>
  <c r="F580" i="19"/>
  <c r="F582" i="19"/>
  <c r="F584" i="19"/>
  <c r="F586" i="19"/>
  <c r="F588" i="19"/>
  <c r="F590" i="19"/>
  <c r="F592" i="19"/>
  <c r="F594" i="19"/>
  <c r="F596" i="19"/>
  <c r="F581" i="19"/>
  <c r="F583" i="19"/>
  <c r="F585" i="19"/>
  <c r="F587" i="19"/>
  <c r="F589" i="19"/>
  <c r="F591" i="19"/>
  <c r="F593" i="19"/>
  <c r="F595" i="19"/>
  <c r="G559" i="19"/>
  <c r="G563" i="19"/>
  <c r="G567" i="19"/>
  <c r="G571" i="19"/>
  <c r="G564" i="19"/>
  <c r="G557" i="19"/>
  <c r="G561" i="19"/>
  <c r="G565" i="19"/>
  <c r="G569" i="19"/>
  <c r="G573" i="19"/>
  <c r="G560" i="19"/>
  <c r="G568" i="19"/>
  <c r="G572" i="19"/>
  <c r="G558" i="19"/>
  <c r="G562" i="19"/>
  <c r="G566" i="19"/>
  <c r="G570" i="19"/>
  <c r="G556" i="19"/>
  <c r="F558" i="19"/>
  <c r="F560" i="19"/>
  <c r="F562" i="19"/>
  <c r="F564" i="19"/>
  <c r="F566" i="19"/>
  <c r="F568" i="19"/>
  <c r="F570" i="19"/>
  <c r="F572" i="19"/>
  <c r="F557" i="19"/>
  <c r="F559" i="19"/>
  <c r="F561" i="19"/>
  <c r="F563" i="19"/>
  <c r="F565" i="19"/>
  <c r="F567" i="19"/>
  <c r="F569" i="19"/>
  <c r="F571" i="19"/>
  <c r="F573" i="19"/>
  <c r="F556" i="19"/>
  <c r="F513" i="19"/>
  <c r="F515" i="19"/>
  <c r="F518" i="19"/>
  <c r="F509" i="19"/>
  <c r="F510" i="19"/>
  <c r="F512" i="19"/>
  <c r="F514" i="19"/>
  <c r="F516" i="19"/>
  <c r="F511" i="19"/>
  <c r="F489" i="19"/>
  <c r="F493" i="19"/>
  <c r="F487" i="19"/>
  <c r="F490" i="19"/>
  <c r="F494" i="19"/>
  <c r="F491" i="19"/>
  <c r="F496" i="19"/>
  <c r="F488" i="19"/>
  <c r="F492" i="19"/>
  <c r="G490" i="19"/>
  <c r="G500" i="19"/>
  <c r="G487" i="19"/>
  <c r="G489" i="19"/>
  <c r="G491" i="19"/>
  <c r="G493" i="19"/>
  <c r="G488" i="19"/>
  <c r="G492" i="19"/>
  <c r="G494" i="19"/>
  <c r="F459" i="19"/>
  <c r="F463" i="19"/>
  <c r="F467" i="19"/>
  <c r="F471" i="19"/>
  <c r="F475" i="19"/>
  <c r="F479" i="19"/>
  <c r="F460" i="19"/>
  <c r="F464" i="19"/>
  <c r="F468" i="19"/>
  <c r="F472" i="19"/>
  <c r="F476" i="19"/>
  <c r="F480" i="19"/>
  <c r="F465" i="19"/>
  <c r="F469" i="19"/>
  <c r="F473" i="19"/>
  <c r="F477" i="19"/>
  <c r="F481" i="19"/>
  <c r="F462" i="19"/>
  <c r="F466" i="19"/>
  <c r="F470" i="19"/>
  <c r="F474" i="19"/>
  <c r="F478" i="19"/>
  <c r="F458" i="19"/>
  <c r="F461" i="19"/>
  <c r="G469" i="19"/>
  <c r="G460" i="19"/>
  <c r="G462" i="19"/>
  <c r="G464" i="19"/>
  <c r="G466" i="19"/>
  <c r="G468" i="19"/>
  <c r="G471" i="19"/>
  <c r="G473" i="19"/>
  <c r="G475" i="19"/>
  <c r="G477" i="19"/>
  <c r="G479" i="19"/>
  <c r="G481" i="19"/>
  <c r="G459" i="19"/>
  <c r="G461" i="19"/>
  <c r="G463" i="19"/>
  <c r="G465" i="19"/>
  <c r="G467" i="19"/>
  <c r="G458" i="19"/>
  <c r="G470" i="19"/>
  <c r="G472" i="19"/>
  <c r="G474" i="19"/>
  <c r="G476" i="19"/>
  <c r="G478" i="19"/>
  <c r="G480" i="19"/>
  <c r="G402" i="19"/>
  <c r="F377" i="19"/>
  <c r="F379" i="19"/>
  <c r="F381" i="19"/>
  <c r="F383" i="19"/>
  <c r="F376" i="19"/>
  <c r="F378" i="19"/>
  <c r="F382" i="19"/>
  <c r="F384" i="19"/>
  <c r="F380" i="19"/>
  <c r="F329" i="9"/>
  <c r="G329" i="9"/>
  <c r="F333" i="19"/>
  <c r="F335" i="19"/>
  <c r="F337" i="19"/>
  <c r="F339" i="19"/>
  <c r="F341" i="19"/>
  <c r="F343" i="19"/>
  <c r="F345" i="19"/>
  <c r="F329" i="19"/>
  <c r="F330" i="19"/>
  <c r="F332" i="19"/>
  <c r="F334" i="19"/>
  <c r="F336" i="19"/>
  <c r="F338" i="19"/>
  <c r="F340" i="19"/>
  <c r="F342" i="19"/>
  <c r="F344" i="19"/>
  <c r="F346" i="19"/>
  <c r="F521" i="19"/>
  <c r="F522" i="19"/>
  <c r="F519" i="19"/>
  <c r="F523" i="19"/>
  <c r="F520" i="19"/>
  <c r="G519" i="19"/>
  <c r="G523" i="19"/>
  <c r="G520" i="19"/>
  <c r="G518" i="19"/>
  <c r="G521" i="19"/>
  <c r="G522" i="19"/>
  <c r="F499" i="19"/>
  <c r="F500" i="19"/>
  <c r="F497" i="19"/>
  <c r="F501" i="19"/>
  <c r="F498" i="19"/>
  <c r="G497" i="19"/>
  <c r="G501" i="19"/>
  <c r="G498" i="19"/>
  <c r="G496" i="19"/>
  <c r="G499" i="19"/>
  <c r="F482" i="19"/>
  <c r="D571" i="9"/>
  <c r="C571" i="9"/>
  <c r="D556" i="9"/>
  <c r="G545" i="9" s="1"/>
  <c r="C556" i="9"/>
  <c r="F540" i="9" s="1"/>
  <c r="D533" i="9"/>
  <c r="G518" i="9" s="1"/>
  <c r="C533" i="9"/>
  <c r="F515" i="9" s="1"/>
  <c r="D476" i="9"/>
  <c r="C476" i="9"/>
  <c r="D454" i="9"/>
  <c r="C454" i="9"/>
  <c r="D441" i="9"/>
  <c r="C441" i="9"/>
  <c r="D306" i="9"/>
  <c r="C306" i="9"/>
  <c r="F288" i="9" s="1"/>
  <c r="F495" i="19" l="1"/>
  <c r="G495" i="19"/>
  <c r="G517" i="19"/>
  <c r="G347" i="19"/>
  <c r="G288" i="9"/>
  <c r="G289" i="9"/>
  <c r="G293" i="9"/>
  <c r="G299" i="9"/>
  <c r="G304" i="9"/>
  <c r="G296" i="9"/>
  <c r="G290" i="9"/>
  <c r="G295" i="9"/>
  <c r="G301" i="9"/>
  <c r="G305" i="9"/>
  <c r="G300" i="9"/>
  <c r="G291" i="9"/>
  <c r="G297" i="9"/>
  <c r="G302" i="9"/>
  <c r="G294" i="9"/>
  <c r="G292" i="9"/>
  <c r="G298" i="9"/>
  <c r="G303" i="9"/>
  <c r="G482" i="19"/>
  <c r="G574" i="19"/>
  <c r="G449" i="9"/>
  <c r="G456" i="9"/>
  <c r="G455" i="9"/>
  <c r="G448" i="9"/>
  <c r="G451" i="9"/>
  <c r="G453" i="9"/>
  <c r="G459" i="9"/>
  <c r="G446" i="9"/>
  <c r="G457" i="9"/>
  <c r="G450" i="9"/>
  <c r="G460" i="9"/>
  <c r="G452" i="9"/>
  <c r="G458" i="9"/>
  <c r="G447" i="9"/>
  <c r="G566" i="9"/>
  <c r="G564" i="9"/>
  <c r="G561" i="9"/>
  <c r="G567" i="9"/>
  <c r="G569" i="9"/>
  <c r="G562" i="9"/>
  <c r="G565" i="9"/>
  <c r="G563" i="9"/>
  <c r="G568" i="9"/>
  <c r="G570" i="9"/>
  <c r="F417" i="9"/>
  <c r="F429" i="9"/>
  <c r="F436" i="9"/>
  <c r="F438" i="9"/>
  <c r="F440" i="9"/>
  <c r="F419" i="9"/>
  <c r="F421" i="9"/>
  <c r="F441" i="9" s="1"/>
  <c r="F423" i="9"/>
  <c r="F425" i="9"/>
  <c r="F427" i="9"/>
  <c r="F430" i="9"/>
  <c r="F432" i="9"/>
  <c r="F434" i="9"/>
  <c r="F428" i="9"/>
  <c r="F437" i="9"/>
  <c r="F439" i="9"/>
  <c r="F418" i="9"/>
  <c r="F420" i="9"/>
  <c r="F422" i="9"/>
  <c r="F424" i="9"/>
  <c r="F426" i="9"/>
  <c r="F435" i="9"/>
  <c r="F431" i="9"/>
  <c r="F433" i="9"/>
  <c r="F480" i="9"/>
  <c r="F468" i="9"/>
  <c r="G427" i="9"/>
  <c r="G435" i="9"/>
  <c r="G418" i="9"/>
  <c r="G420" i="9"/>
  <c r="G422" i="9"/>
  <c r="G424" i="9"/>
  <c r="G426" i="9"/>
  <c r="G429" i="9"/>
  <c r="G431" i="9"/>
  <c r="G433" i="9"/>
  <c r="G436" i="9"/>
  <c r="G438" i="9"/>
  <c r="G440" i="9"/>
  <c r="G419" i="9"/>
  <c r="G421" i="9"/>
  <c r="G423" i="9"/>
  <c r="G425" i="9"/>
  <c r="G430" i="9"/>
  <c r="G432" i="9"/>
  <c r="G434" i="9"/>
  <c r="G417" i="9"/>
  <c r="G428" i="9"/>
  <c r="G437" i="9"/>
  <c r="G439" i="9"/>
  <c r="G478" i="9"/>
  <c r="G470" i="9"/>
  <c r="G469" i="9"/>
  <c r="G474" i="9"/>
  <c r="G481" i="9"/>
  <c r="G471" i="9"/>
  <c r="G475" i="9"/>
  <c r="G482" i="9"/>
  <c r="G472" i="9"/>
  <c r="G468" i="9"/>
  <c r="G479" i="9"/>
  <c r="G477" i="9"/>
  <c r="G473" i="9"/>
  <c r="G480" i="9"/>
  <c r="F458" i="9"/>
  <c r="F447" i="9"/>
  <c r="F448" i="9"/>
  <c r="F451" i="9"/>
  <c r="F453" i="9"/>
  <c r="F456" i="9"/>
  <c r="F459" i="9"/>
  <c r="F457" i="9"/>
  <c r="F455" i="9"/>
  <c r="F449" i="9"/>
  <c r="F452" i="9"/>
  <c r="F460" i="9"/>
  <c r="F450" i="9"/>
  <c r="F446" i="9"/>
  <c r="F454" i="9" s="1"/>
  <c r="F563" i="9"/>
  <c r="F564" i="9"/>
  <c r="F567" i="9"/>
  <c r="F569" i="9"/>
  <c r="F565" i="9"/>
  <c r="F561" i="9"/>
  <c r="F562" i="9"/>
  <c r="F568" i="9"/>
  <c r="F570" i="9"/>
  <c r="F566" i="9"/>
  <c r="F612" i="19"/>
  <c r="G597" i="19"/>
  <c r="F597" i="19"/>
  <c r="F574" i="19"/>
  <c r="F517" i="19"/>
  <c r="F385" i="19"/>
  <c r="G539" i="9"/>
  <c r="G544" i="9"/>
  <c r="G548" i="9"/>
  <c r="G552" i="9"/>
  <c r="G538" i="9"/>
  <c r="G549" i="9"/>
  <c r="G553" i="9"/>
  <c r="G543" i="9"/>
  <c r="G541" i="9"/>
  <c r="G550" i="9"/>
  <c r="G554" i="9"/>
  <c r="G542" i="9"/>
  <c r="G551" i="9"/>
  <c r="G540" i="9"/>
  <c r="G546" i="9"/>
  <c r="G547" i="9"/>
  <c r="G555" i="9"/>
  <c r="F542" i="9"/>
  <c r="F549" i="9"/>
  <c r="F551" i="9"/>
  <c r="F553" i="9"/>
  <c r="F555" i="9"/>
  <c r="F545" i="9"/>
  <c r="F547" i="9"/>
  <c r="F539" i="9"/>
  <c r="F543" i="9"/>
  <c r="F550" i="9"/>
  <c r="F552" i="9"/>
  <c r="F554" i="9"/>
  <c r="F538" i="9"/>
  <c r="F541" i="9"/>
  <c r="F548" i="9"/>
  <c r="F544" i="9"/>
  <c r="F546" i="9"/>
  <c r="G519" i="9"/>
  <c r="G520" i="9"/>
  <c r="G524" i="9"/>
  <c r="G528" i="9"/>
  <c r="G532" i="9"/>
  <c r="G516" i="9"/>
  <c r="G521" i="9"/>
  <c r="G525" i="9"/>
  <c r="G515" i="9"/>
  <c r="G522" i="9"/>
  <c r="G526" i="9"/>
  <c r="G530" i="9"/>
  <c r="G527" i="9"/>
  <c r="G531" i="9"/>
  <c r="G529" i="9"/>
  <c r="G517" i="9"/>
  <c r="G523" i="9"/>
  <c r="F521" i="9"/>
  <c r="F523" i="9"/>
  <c r="F525" i="9"/>
  <c r="F527" i="9"/>
  <c r="F529" i="9"/>
  <c r="F531" i="9"/>
  <c r="F519" i="9"/>
  <c r="F520" i="9"/>
  <c r="F522" i="9"/>
  <c r="F524" i="9"/>
  <c r="F526" i="9"/>
  <c r="F530" i="9"/>
  <c r="F518" i="9"/>
  <c r="F517" i="9"/>
  <c r="F528" i="9"/>
  <c r="F532" i="9"/>
  <c r="F516" i="9"/>
  <c r="F470" i="9"/>
  <c r="F472" i="9"/>
  <c r="F474" i="9"/>
  <c r="F478" i="9"/>
  <c r="F482" i="9"/>
  <c r="F471" i="9"/>
  <c r="F475" i="9"/>
  <c r="F473" i="9"/>
  <c r="F479" i="9"/>
  <c r="F469" i="9"/>
  <c r="F477" i="9"/>
  <c r="F481" i="9"/>
  <c r="F290" i="9"/>
  <c r="F292" i="9"/>
  <c r="F294" i="9"/>
  <c r="F296" i="9"/>
  <c r="F300" i="9"/>
  <c r="F302" i="9"/>
  <c r="F304" i="9"/>
  <c r="F289" i="9"/>
  <c r="F291" i="9"/>
  <c r="F293" i="9"/>
  <c r="F295" i="9"/>
  <c r="F297" i="9"/>
  <c r="F299" i="9"/>
  <c r="F301" i="9"/>
  <c r="F303" i="9"/>
  <c r="F305" i="9"/>
  <c r="F298" i="9"/>
  <c r="F347" i="19"/>
  <c r="G441" i="9"/>
  <c r="G454" i="9"/>
  <c r="G476" i="9"/>
  <c r="G306" i="9" l="1"/>
  <c r="F306" i="9"/>
  <c r="F571" i="9"/>
  <c r="F476" i="9"/>
  <c r="G571" i="9"/>
  <c r="G556" i="9"/>
  <c r="F556" i="9"/>
  <c r="G533" i="9"/>
  <c r="F533" i="9"/>
  <c r="D18" i="19"/>
  <c r="G18" i="19" l="1"/>
  <c r="D291" i="19"/>
  <c r="C291" i="19"/>
  <c r="D269" i="19"/>
  <c r="C269" i="19"/>
  <c r="D256" i="19"/>
  <c r="C256" i="19"/>
  <c r="F284" i="19" l="1"/>
  <c r="F295" i="19"/>
  <c r="F294" i="19"/>
  <c r="F297" i="19"/>
  <c r="F293" i="19"/>
  <c r="F296" i="19"/>
  <c r="F292" i="19"/>
  <c r="F285" i="19"/>
  <c r="F288" i="19"/>
  <c r="F290" i="19"/>
  <c r="F283" i="19"/>
  <c r="F287" i="19"/>
  <c r="F286" i="19"/>
  <c r="F289" i="19"/>
  <c r="G287" i="19"/>
  <c r="G297" i="19"/>
  <c r="G296" i="19"/>
  <c r="G294" i="19"/>
  <c r="G295" i="19"/>
  <c r="G292" i="19"/>
  <c r="G293" i="19"/>
  <c r="G284" i="19"/>
  <c r="G286" i="19"/>
  <c r="G289" i="19"/>
  <c r="G283" i="19"/>
  <c r="G285" i="19"/>
  <c r="G288" i="19"/>
  <c r="G290" i="19"/>
  <c r="G265" i="19"/>
  <c r="G271" i="19"/>
  <c r="G270" i="19"/>
  <c r="G274" i="19"/>
  <c r="G261" i="19"/>
  <c r="G273" i="19"/>
  <c r="G275" i="19"/>
  <c r="G272" i="19"/>
  <c r="G262" i="19"/>
  <c r="G267" i="19"/>
  <c r="G263" i="19"/>
  <c r="G264" i="19"/>
  <c r="G266" i="19"/>
  <c r="G268" i="19"/>
  <c r="F263" i="19"/>
  <c r="F271" i="19"/>
  <c r="F272" i="19"/>
  <c r="F274" i="19"/>
  <c r="F270" i="19"/>
  <c r="F273" i="19"/>
  <c r="F275" i="19"/>
  <c r="F261" i="19"/>
  <c r="F265" i="19"/>
  <c r="F266" i="19"/>
  <c r="F268" i="19"/>
  <c r="F262" i="19"/>
  <c r="F267" i="19"/>
  <c r="F264" i="19"/>
  <c r="F241" i="19"/>
  <c r="F243" i="19"/>
  <c r="F237" i="19"/>
  <c r="G245" i="19"/>
  <c r="G235"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F291" i="19" l="1"/>
  <c r="G291" i="19"/>
  <c r="G269" i="19"/>
  <c r="F269" i="19"/>
  <c r="F44" i="19"/>
  <c r="F52" i="19"/>
  <c r="D83" i="19"/>
  <c r="F83" i="19"/>
  <c r="C83" i="19"/>
  <c r="G256" i="19"/>
  <c r="F256" i="19"/>
  <c r="F58" i="19"/>
  <c r="F46" i="19"/>
  <c r="F45" i="19"/>
  <c r="F49" i="19"/>
  <c r="F51" i="19"/>
  <c r="F48" i="19"/>
  <c r="F54" i="19"/>
  <c r="F50" i="19"/>
  <c r="F56" i="19"/>
  <c r="F55" i="19"/>
  <c r="F57" i="19"/>
  <c r="F53" i="19"/>
  <c r="C18" i="19"/>
  <c r="F47" i="19" l="1"/>
  <c r="D250" i="9"/>
  <c r="C250" i="9"/>
  <c r="D228" i="9"/>
  <c r="C228" i="9"/>
  <c r="D215" i="9"/>
  <c r="G197" i="9" s="1"/>
  <c r="C215" i="9"/>
  <c r="F77" i="9"/>
  <c r="D77" i="9"/>
  <c r="C77" i="9"/>
  <c r="F73" i="9"/>
  <c r="D73" i="9"/>
  <c r="C73" i="9"/>
  <c r="F45" i="9"/>
  <c r="D45" i="9"/>
  <c r="C45" i="9"/>
  <c r="C16" i="9"/>
  <c r="F253" i="9" l="1"/>
  <c r="F243" i="9"/>
  <c r="F254" i="9"/>
  <c r="F246" i="9"/>
  <c r="G248" i="9"/>
  <c r="G246" i="9"/>
  <c r="G256" i="9"/>
  <c r="F221" i="9"/>
  <c r="F231" i="9"/>
  <c r="G229" i="9"/>
  <c r="G234" i="9"/>
  <c r="G224" i="9"/>
  <c r="F212" i="9"/>
  <c r="F191" i="9"/>
  <c r="F16" i="19"/>
  <c r="F23" i="9"/>
  <c r="F13" i="9"/>
  <c r="F220" i="9"/>
  <c r="F229" i="9"/>
  <c r="F17" i="19"/>
  <c r="F214" i="9"/>
  <c r="F210" i="9"/>
  <c r="F208" i="9"/>
  <c r="F206" i="9"/>
  <c r="F204" i="9"/>
  <c r="F202" i="9"/>
  <c r="F200" i="9"/>
  <c r="F198" i="9"/>
  <c r="F196" i="9"/>
  <c r="F194" i="9"/>
  <c r="F192" i="9"/>
  <c r="F213" i="9"/>
  <c r="F211" i="9"/>
  <c r="F209" i="9"/>
  <c r="F207" i="9"/>
  <c r="F205" i="9"/>
  <c r="F203" i="9"/>
  <c r="F201" i="9"/>
  <c r="F199" i="9"/>
  <c r="F197" i="9"/>
  <c r="F195" i="9"/>
  <c r="F193" i="9"/>
  <c r="G214" i="9"/>
  <c r="G210" i="9"/>
  <c r="G200" i="9"/>
  <c r="G192" i="9"/>
  <c r="G213" i="9"/>
  <c r="G211" i="9"/>
  <c r="G209" i="9"/>
  <c r="G207" i="9"/>
  <c r="G205" i="9"/>
  <c r="G203" i="9"/>
  <c r="G201" i="9"/>
  <c r="G199" i="9"/>
  <c r="G195" i="9"/>
  <c r="G193" i="9"/>
  <c r="G191" i="9"/>
  <c r="G208" i="9"/>
  <c r="G202" i="9"/>
  <c r="G196" i="9"/>
  <c r="G212" i="9"/>
  <c r="G206" i="9"/>
  <c r="G204" i="9"/>
  <c r="G198" i="9"/>
  <c r="G194" i="9"/>
  <c r="F27" i="9"/>
  <c r="F15" i="9"/>
  <c r="G222" i="9"/>
  <c r="G220" i="9"/>
  <c r="G244" i="9"/>
  <c r="G226" i="9"/>
  <c r="G233" i="9"/>
  <c r="G251" i="9"/>
  <c r="G255" i="9"/>
  <c r="F242" i="9"/>
  <c r="G242" i="9"/>
  <c r="F20" i="9"/>
  <c r="F22" i="9"/>
  <c r="F24" i="9"/>
  <c r="F18" i="9"/>
  <c r="F26" i="9"/>
  <c r="F224" i="9"/>
  <c r="F234" i="9"/>
  <c r="F232" i="9"/>
  <c r="F230" i="9"/>
  <c r="F227" i="9"/>
  <c r="F225" i="9"/>
  <c r="F223" i="9"/>
  <c r="F233" i="9"/>
  <c r="F226" i="9"/>
  <c r="F222" i="9"/>
  <c r="F256" i="9"/>
  <c r="F252" i="9"/>
  <c r="F249" i="9"/>
  <c r="F247" i="9"/>
  <c r="F245" i="9"/>
  <c r="F255" i="9"/>
  <c r="F251" i="9"/>
  <c r="F248" i="9"/>
  <c r="F244" i="9"/>
  <c r="F14" i="9"/>
  <c r="F17" i="9"/>
  <c r="F21" i="9"/>
  <c r="F25" i="9"/>
  <c r="G232" i="9"/>
  <c r="G230" i="9"/>
  <c r="G227" i="9"/>
  <c r="G225" i="9"/>
  <c r="G223" i="9"/>
  <c r="G221" i="9"/>
  <c r="G231" i="9"/>
  <c r="G254" i="9"/>
  <c r="G252" i="9"/>
  <c r="G249" i="9"/>
  <c r="G247" i="9"/>
  <c r="G245" i="9"/>
  <c r="G243" i="9"/>
  <c r="G253" i="9"/>
  <c r="F19" i="9"/>
  <c r="F18" i="19" l="1"/>
  <c r="G215" i="9"/>
  <c r="G250" i="9"/>
  <c r="G228" i="9"/>
  <c r="F16" i="9"/>
  <c r="F250" i="9"/>
  <c r="F228" i="9"/>
  <c r="F215" i="9"/>
</calcChain>
</file>

<file path=xl/sharedStrings.xml><?xml version="1.0" encoding="utf-8"?>
<sst xmlns="http://schemas.openxmlformats.org/spreadsheetml/2006/main" count="2663" uniqueCount="1530">
  <si>
    <t>Norway</t>
  </si>
  <si>
    <t>Italy</t>
  </si>
  <si>
    <t>Sweden</t>
  </si>
  <si>
    <t>Canada</t>
  </si>
  <si>
    <t>Index</t>
  </si>
  <si>
    <t>Tab 1: Harmonised Transparency Template</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</si>
  <si>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</si>
  <si>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</si>
  <si>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</si>
  <si>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</si>
  <si>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</si>
  <si>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</si>
  <si>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</si>
  <si>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</si>
  <si>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</si>
  <si>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</si>
  <si>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</si>
  <si>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</si>
  <si>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</si>
  <si>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</si>
  <si>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</si>
  <si>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</si>
  <si>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</si>
  <si>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</si>
  <si>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</si>
  <si>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</si>
  <si>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</si>
  <si>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</si>
  <si>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</si>
  <si>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</si>
  <si>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</si>
  <si>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</si>
  <si>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</si>
  <si>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</si>
  <si>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</si>
  <si>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</si>
  <si>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</si>
  <si>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</si>
  <si>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</si>
  <si>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</si>
  <si>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</si>
  <si>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</si>
  <si>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</si>
  <si>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</si>
  <si>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</si>
  <si>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</si>
  <si>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</si>
  <si>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</si>
  <si>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</si>
  <si>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</si>
  <si>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</si>
  <si>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</si>
  <si>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</si>
  <si>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</si>
  <si>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</si>
  <si>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</si>
  <si>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</si>
  <si>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</si>
  <si>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</si>
  <si>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</si>
  <si>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</si>
  <si>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</si>
  <si>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</si>
  <si>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</si>
  <si>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</si>
  <si>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</si>
  <si>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</si>
  <si>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</si>
  <si>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</si>
  <si>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</si>
  <si>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</si>
  <si>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</si>
  <si>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</si>
  <si>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</si>
  <si>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</si>
  <si>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</si>
  <si>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</si>
  <si>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</si>
  <si>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</si>
  <si>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</si>
  <si>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</si>
  <si>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</si>
  <si>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</si>
  <si>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</si>
  <si>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</si>
  <si>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</si>
  <si>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</si>
  <si>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</si>
  <si>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</si>
  <si>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</si>
  <si>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</si>
  <si>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</si>
  <si>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</si>
  <si>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</si>
  <si>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</si>
  <si>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</si>
  <si>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</si>
  <si>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</si>
  <si>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</si>
  <si>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</si>
  <si>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</si>
  <si>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</si>
  <si>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</si>
  <si>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</si>
  <si>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</si>
  <si>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</si>
  <si>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</si>
  <si>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</si>
  <si>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</si>
  <si>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</si>
  <si>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</si>
  <si>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</si>
  <si>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</si>
  <si>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</si>
  <si>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</si>
  <si>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</si>
  <si>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</si>
  <si>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</si>
  <si>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</si>
  <si>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</si>
  <si>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</si>
  <si>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</si>
  <si>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</si>
  <si>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</si>
  <si>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</si>
  <si>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</si>
  <si>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</si>
  <si>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</si>
  <si>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</si>
  <si>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</si>
  <si>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</si>
  <si>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</si>
  <si>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</si>
  <si>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</si>
  <si>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</si>
  <si>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</si>
  <si>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</si>
  <si>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</si>
  <si>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</si>
  <si>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</si>
  <si>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</si>
  <si>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</si>
  <si>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</si>
  <si>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</si>
  <si>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</si>
  <si>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</si>
  <si>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</si>
  <si>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</si>
  <si>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</si>
  <si>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</si>
  <si>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</si>
  <si>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</si>
  <si>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</si>
  <si>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</si>
  <si>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</si>
  <si>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</si>
  <si>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</si>
  <si>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</si>
  <si>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</si>
  <si>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</si>
  <si>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</si>
  <si>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</si>
  <si>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</si>
  <si>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</si>
  <si>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</si>
  <si>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</si>
  <si>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</si>
  <si>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</si>
  <si>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</si>
  <si>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</si>
  <si>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</si>
  <si>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</si>
  <si>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</si>
  <si>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</si>
  <si>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</si>
  <si>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</si>
  <si>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</si>
  <si>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</si>
  <si>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</si>
  <si>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</si>
  <si>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</si>
  <si>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</si>
  <si>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</si>
  <si>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</si>
  <si>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</si>
  <si>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</si>
  <si>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</si>
  <si>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</si>
  <si>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</si>
  <si>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</si>
  <si>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</si>
  <si>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</si>
  <si>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</si>
  <si>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</si>
  <si>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</si>
  <si>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</si>
  <si>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</si>
  <si>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</si>
  <si>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</si>
  <si>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</si>
  <si>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</si>
  <si>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</si>
  <si>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</si>
  <si>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</si>
  <si>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</si>
  <si>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</si>
  <si>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</si>
  <si>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</si>
  <si>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</si>
  <si>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</si>
  <si>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</si>
  <si>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</si>
  <si>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</si>
  <si>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</si>
  <si>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</si>
  <si>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</si>
  <si>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</si>
  <si>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</si>
  <si>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</si>
  <si>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</si>
  <si>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</si>
  <si>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</si>
  <si>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</si>
  <si>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</si>
  <si>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</si>
  <si>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</si>
  <si>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</si>
  <si>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</si>
  <si>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</si>
  <si>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</si>
  <si>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</si>
  <si>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</si>
  <si>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</si>
  <si>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</si>
  <si>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</si>
  <si>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</si>
  <si>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</si>
  <si>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</si>
  <si>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</si>
  <si>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</si>
  <si>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</si>
  <si>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</si>
  <si>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</si>
  <si>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</si>
  <si>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</si>
  <si>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</si>
  <si>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</si>
  <si>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</si>
  <si>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</si>
  <si>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</si>
  <si>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</si>
  <si>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</si>
  <si>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</si>
  <si>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</si>
  <si>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</si>
  <si>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</si>
  <si>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</si>
  <si>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</si>
  <si>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</si>
  <si>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</si>
  <si>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</si>
  <si>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</si>
  <si>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</si>
  <si>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</si>
  <si>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</si>
  <si>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</si>
  <si>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</si>
  <si>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</si>
  <si>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</si>
  <si>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</si>
  <si>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</si>
  <si>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</si>
  <si>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</si>
  <si>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</si>
  <si>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</si>
  <si>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</si>
  <si>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</si>
  <si>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</si>
  <si>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</si>
  <si>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</si>
  <si>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</si>
  <si>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</si>
  <si>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</si>
  <si>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</si>
  <si>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</si>
  <si>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</si>
  <si>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</si>
  <si>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</si>
  <si>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</si>
  <si>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</si>
  <si>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</si>
  <si>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</si>
  <si>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</si>
  <si>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</si>
  <si>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</si>
  <si>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</si>
  <si>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</si>
  <si>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A. Residential Cover Pool</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</si>
  <si>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</si>
  <si>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</si>
  <si>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</si>
  <si>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</si>
  <si>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</si>
  <si>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</si>
  <si>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</si>
  <si>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</si>
  <si>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</si>
  <si>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</si>
  <si>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</si>
  <si>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</si>
  <si>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</si>
  <si>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</si>
  <si>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</si>
  <si>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</si>
  <si>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</si>
  <si>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</si>
  <si>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</si>
  <si>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</si>
  <si>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</si>
  <si>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</si>
  <si>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</si>
  <si>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</si>
  <si>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</si>
  <si>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</si>
  <si>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</si>
  <si>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</si>
  <si>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</si>
  <si>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</si>
  <si>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</si>
  <si>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</si>
  <si>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</si>
  <si>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</si>
  <si>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</si>
  <si>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</si>
  <si>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</si>
  <si>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</si>
  <si>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</si>
  <si>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</si>
  <si>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</si>
  <si>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</si>
  <si>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</si>
  <si>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</si>
  <si>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</si>
  <si>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</si>
  <si>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</si>
  <si>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</si>
  <si>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</si>
  <si>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</si>
  <si>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</si>
  <si>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</si>
  <si>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</si>
  <si>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</si>
  <si>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</si>
  <si>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</si>
  <si>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</si>
  <si>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</si>
  <si>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</si>
  <si>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</si>
  <si>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</si>
  <si>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</si>
  <si>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</si>
  <si>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</si>
  <si>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</si>
  <si>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</si>
  <si>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</si>
  <si>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</si>
  <si>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</si>
  <si>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</si>
  <si>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</si>
  <si>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</si>
  <si>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</si>
  <si>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</si>
  <si>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</si>
  <si>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</si>
  <si>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</si>
  <si>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</si>
  <si>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</si>
  <si>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</si>
  <si>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</si>
  <si>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</si>
  <si>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</si>
  <si>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</si>
  <si>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</si>
  <si>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</si>
  <si>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</si>
  <si>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</si>
  <si>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</si>
  <si>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</si>
  <si>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</si>
  <si>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</si>
  <si>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</si>
  <si>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</si>
  <si>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</si>
  <si>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</si>
  <si>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</si>
  <si>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</si>
  <si>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</si>
  <si>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</si>
  <si>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</si>
  <si>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</si>
  <si>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</si>
  <si>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</si>
  <si>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</si>
  <si>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</si>
  <si>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</si>
  <si>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</si>
  <si>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</si>
  <si>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</si>
  <si>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</si>
  <si>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</si>
  <si>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</si>
  <si>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</si>
  <si>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</si>
  <si>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</si>
  <si>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</si>
  <si>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</si>
  <si>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</si>
  <si>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</si>
  <si>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</si>
  <si>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</si>
  <si>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</si>
  <si>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</si>
  <si>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</si>
  <si>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</si>
  <si>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</si>
  <si>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</si>
  <si>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</si>
  <si>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</si>
  <si>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</si>
  <si>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</si>
  <si>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</si>
  <si>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</si>
  <si>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</si>
  <si>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</si>
  <si>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</si>
  <si>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</si>
  <si>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</si>
  <si>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</si>
  <si>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</si>
  <si>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</si>
  <si>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</si>
  <si>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</si>
  <si>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</si>
  <si>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</si>
  <si>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</si>
  <si>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</si>
  <si>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</si>
  <si>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</si>
  <si>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</si>
  <si>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</si>
  <si>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</si>
  <si>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</si>
  <si>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</si>
  <si>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</si>
  <si>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</si>
  <si>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</si>
  <si>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</si>
  <si>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</si>
  <si>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</si>
  <si>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</si>
  <si>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</si>
  <si>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</si>
  <si>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</si>
  <si>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</si>
  <si>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</si>
  <si>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</si>
  <si>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</si>
  <si>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</si>
  <si>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</si>
  <si>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</si>
  <si>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</si>
  <si>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</si>
  <si>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</si>
  <si>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</si>
  <si>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</si>
  <si>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</si>
  <si>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</si>
  <si>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</si>
  <si>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</si>
  <si>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</si>
  <si>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</si>
  <si>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</si>
  <si>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</si>
  <si>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</si>
  <si>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</si>
  <si>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</si>
  <si>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</si>
  <si>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OSM.7.8.1</t>
  </si>
  <si>
    <t>OSM.7.8.2</t>
  </si>
  <si>
    <t>OSM.7.8.3</t>
  </si>
  <si>
    <t>OSM.7.8.4</t>
  </si>
  <si>
    <t>SM.2.9.1</t>
  </si>
  <si>
    <t>OSM.7.9.1</t>
  </si>
  <si>
    <t>OSM.7.9.2</t>
  </si>
  <si>
    <t>OSM.7.9.3</t>
  </si>
  <si>
    <t>OSM.7.9.4</t>
  </si>
  <si>
    <t>OSM.7.9.5</t>
  </si>
  <si>
    <t>OSM.7.9.6</t>
  </si>
  <si>
    <t>OSM.7.9.7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</si>
  <si>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</si>
  <si>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</si>
  <si>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</si>
  <si>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</si>
  <si>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</si>
  <si>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</si>
  <si>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</si>
  <si>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</si>
  <si>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</si>
  <si>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</si>
  <si>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</si>
  <si>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</si>
  <si>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</si>
  <si>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</si>
  <si>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</si>
  <si>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</si>
  <si>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</si>
  <si>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</si>
  <si>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</si>
  <si>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</si>
  <si>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</si>
  <si>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</si>
  <si>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</si>
  <si>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</si>
  <si>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</si>
  <si>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</si>
  <si>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</si>
  <si>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</si>
  <si>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</si>
  <si>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</si>
  <si>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</si>
  <si>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</si>
  <si>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</si>
  <si>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</si>
  <si>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</si>
  <si>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</si>
  <si>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</si>
  <si>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</si>
  <si>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</si>
  <si>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</si>
  <si>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</si>
  <si>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</si>
  <si>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</si>
  <si>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</si>
  <si>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</si>
  <si>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</si>
  <si>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</si>
  <si>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</si>
  <si>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</si>
  <si>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</si>
  <si>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</si>
  <si>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</si>
  <si>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</si>
  <si>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</si>
  <si>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</si>
  <si>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</si>
  <si>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</si>
  <si>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</si>
  <si>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</si>
  <si>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</si>
  <si>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</si>
  <si>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</si>
  <si>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</si>
  <si>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</si>
  <si>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</si>
  <si>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</si>
  <si>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</si>
  <si>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</si>
  <si>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</si>
  <si>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</si>
  <si>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</si>
  <si>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OSM.2A.16.3</t>
  </si>
  <si>
    <t>SM.2A.17.1</t>
  </si>
  <si>
    <t>SM.2A.17.2</t>
  </si>
  <si>
    <t>SM.2A.17.3</t>
  </si>
  <si>
    <t>OSM.2A.17.1</t>
  </si>
  <si>
    <t>SM.2B.20.1</t>
  </si>
  <si>
    <t>SM.2B.20.2</t>
  </si>
  <si>
    <t>SM.2B.20.3</t>
  </si>
  <si>
    <t>SM.2B.20.4</t>
  </si>
  <si>
    <t>SM.2B.20.5</t>
  </si>
  <si>
    <t>SM.2B.20.6</t>
  </si>
  <si>
    <t>SM.2B.20.7</t>
  </si>
  <si>
    <t>SM.2B.20.8</t>
  </si>
  <si>
    <t>SM.2B.20.9</t>
  </si>
  <si>
    <t>SM.2B.20.10</t>
  </si>
  <si>
    <t>Worksheet EEM General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</si>
  <si>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</si>
  <si>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</si>
  <si>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</si>
  <si>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</si>
  <si>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</si>
  <si>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</si>
  <si>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</si>
  <si>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1.A Residential Cover Pool</t>
  </si>
  <si>
    <t>1.B Commercial Cover Pool</t>
  </si>
  <si>
    <t>In line with the Energy Efficient Mortgage (EEM) Convention</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</si>
  <si>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</si>
  <si>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</si>
  <si>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</si>
  <si>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</si>
  <si>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</si>
  <si>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</si>
  <si>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</si>
  <si>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</si>
  <si>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</si>
  <si>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</si>
  <si>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</si>
  <si>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</si>
  <si>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</si>
  <si>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</si>
  <si>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</si>
  <si>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</si>
  <si>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</si>
  <si>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</si>
  <si>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</si>
  <si>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</si>
  <si>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</si>
  <si>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</si>
  <si>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</si>
  <si>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</si>
  <si>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</si>
  <si>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</si>
  <si>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</si>
  <si>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</si>
  <si>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</si>
  <si>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</si>
  <si>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</si>
  <si>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</si>
  <si>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</si>
  <si>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</si>
  <si>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</si>
  <si>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</si>
  <si>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OSM.2A.13.11</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</si>
  <si>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</si>
  <si>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</si>
  <si>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</si>
  <si>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</si>
  <si>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</si>
  <si>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</si>
  <si>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</si>
  <si>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</si>
  <si>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</si>
  <si>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</si>
  <si>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</si>
  <si>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</si>
  <si>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</si>
  <si>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</si>
  <si>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</si>
  <si>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</si>
  <si>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</si>
  <si>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</si>
  <si>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</si>
  <si>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</si>
  <si>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</si>
  <si>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</si>
  <si>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</si>
  <si>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</si>
  <si>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</si>
  <si>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</si>
  <si>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</si>
  <si>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</si>
  <si>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</si>
  <si>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</si>
  <si>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</si>
  <si>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</si>
  <si>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</si>
  <si>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</si>
  <si>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</si>
  <si>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</si>
  <si>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</si>
  <si>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</si>
  <si>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</si>
  <si>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</si>
  <si>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</si>
  <si>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</si>
  <si>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</si>
  <si>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</si>
  <si>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</si>
  <si>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</si>
  <si>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</si>
  <si>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</si>
  <si>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</si>
  <si>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</si>
  <si>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</si>
  <si>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</si>
  <si>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</si>
  <si>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</si>
  <si>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</si>
  <si>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</si>
  <si>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</si>
  <si>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</si>
  <si>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</si>
  <si>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</si>
  <si>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</si>
  <si>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</si>
  <si>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</si>
  <si>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</si>
  <si>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</si>
  <si>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</si>
  <si>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</si>
  <si>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</si>
  <si>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</si>
  <si>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</si>
  <si>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</si>
  <si>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</si>
  <si>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</si>
  <si>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</si>
  <si>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</si>
  <si>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</si>
  <si>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</si>
  <si>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</si>
  <si>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</si>
  <si>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</si>
  <si>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SM.2B.23.11</t>
  </si>
  <si>
    <t>SM.2B.23.12</t>
  </si>
  <si>
    <t>SM.2B.23.13</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</si>
  <si>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</si>
  <si>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</si>
  <si>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</si>
  <si>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</si>
  <si>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</si>
  <si>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</si>
  <si>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</si>
  <si>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</si>
  <si>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</si>
  <si>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</si>
  <si>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</si>
  <si>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</si>
  <si>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</si>
  <si>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</si>
  <si>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</si>
  <si>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</si>
  <si>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</si>
  <si>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</si>
  <si>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</si>
  <si>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</si>
  <si>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</si>
  <si>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</si>
  <si>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</si>
  <si>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</si>
  <si>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</si>
  <si>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</si>
  <si>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</si>
  <si>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</si>
  <si>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</si>
  <si>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</si>
  <si>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</si>
  <si>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</si>
  <si>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</si>
  <si>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</si>
  <si>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</si>
  <si>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</si>
  <si>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</si>
  <si>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</si>
  <si>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</si>
  <si>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</si>
  <si>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</si>
  <si>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</si>
  <si>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</si>
  <si>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</si>
  <si>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</si>
  <si>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</si>
  <si>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</si>
  <si>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</si>
  <si>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</si>
  <si>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</si>
  <si>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</si>
  <si>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</si>
  <si>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</si>
  <si>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16. Average energy use intensity (kWh/m2)</t>
  </si>
  <si>
    <t>17. Dwelling Age Structure</t>
  </si>
  <si>
    <t>18. Dwelling type</t>
  </si>
  <si>
    <t>19. New Residential Building</t>
  </si>
  <si>
    <t>20. Loan Size Information</t>
  </si>
  <si>
    <t xml:space="preserve">21. Loan to Value (LTV) Information - UNINDEXED </t>
  </si>
  <si>
    <t>23. Breakdown by Type</t>
  </si>
  <si>
    <t xml:space="preserve">Hospital </t>
  </si>
  <si>
    <t xml:space="preserve">School </t>
  </si>
  <si>
    <t>other RE with a social relevant purpose</t>
  </si>
  <si>
    <t>o/w Cultural purposes</t>
  </si>
  <si>
    <t>24. EPC  Information of the financed CRE</t>
  </si>
  <si>
    <t>25. Average energy use intensity (kWh/m2)</t>
  </si>
  <si>
    <t>26. CRE Age Structure</t>
  </si>
  <si>
    <t>27. New Commercial Building</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</si>
  <si>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</si>
  <si>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</si>
  <si>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</si>
  <si>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</si>
  <si>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</si>
  <si>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</si>
  <si>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</si>
  <si>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</si>
  <si>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</si>
  <si>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</si>
  <si>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</si>
  <si>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</si>
  <si>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</si>
  <si>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</si>
  <si>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</si>
  <si>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</si>
  <si>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</si>
  <si>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</si>
  <si>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</si>
  <si>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</si>
  <si>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</si>
  <si>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</si>
  <si>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</si>
  <si>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</si>
  <si>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</si>
  <si>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</si>
  <si>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</si>
  <si>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</si>
  <si>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</si>
  <si>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</si>
  <si>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</si>
  <si>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</si>
  <si>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</si>
  <si>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</si>
  <si>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</si>
  <si>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</si>
  <si>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</si>
  <si>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</si>
  <si>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</si>
  <si>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</si>
  <si>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</si>
  <si>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</si>
  <si>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</si>
  <si>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</si>
  <si>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</si>
  <si>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</si>
  <si>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</si>
  <si>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</si>
  <si>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</si>
  <si>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</si>
  <si>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</si>
  <si>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</si>
  <si>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</si>
  <si>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</si>
  <si>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</si>
  <si>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</si>
  <si>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</si>
  <si>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</si>
  <si>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</si>
  <si>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</si>
  <si>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</si>
  <si>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</si>
  <si>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</si>
  <si>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</si>
  <si>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</si>
  <si>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</si>
  <si>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</si>
  <si>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</si>
  <si>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</si>
  <si>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</si>
  <si>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</si>
  <si>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</si>
  <si>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</si>
  <si>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</si>
  <si>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</si>
  <si>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</si>
  <si>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</si>
  <si>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</si>
  <si>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</si>
  <si>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</si>
  <si>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</si>
  <si>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</si>
  <si>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</si>
  <si>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</si>
  <si>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</si>
  <si>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</si>
  <si>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</si>
  <si>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</si>
  <si>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</si>
  <si>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</si>
  <si>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</si>
  <si>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</si>
  <si>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</si>
  <si>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</si>
  <si>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</si>
  <si>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</si>
  <si>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</si>
  <si>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</si>
  <si>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</si>
  <si>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</si>
  <si>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</si>
  <si>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</si>
  <si>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</si>
  <si>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</si>
  <si>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</si>
  <si>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</si>
  <si>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</si>
  <si>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</si>
  <si>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</si>
  <si>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</si>
  <si>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</si>
  <si>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</si>
  <si>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</si>
  <si>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</si>
  <si>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</si>
  <si>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</si>
  <si>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</si>
  <si>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</si>
  <si>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</si>
  <si>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</si>
  <si>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</si>
  <si>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</si>
  <si>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</si>
  <si>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</si>
  <si>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</si>
  <si>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</si>
  <si>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</si>
  <si>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</si>
  <si>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</si>
  <si>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</si>
  <si>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</si>
  <si>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</si>
  <si>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</si>
  <si>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</si>
  <si>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</si>
  <si>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</si>
  <si>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</si>
  <si>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</si>
  <si>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</si>
  <si>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</si>
  <si>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</si>
  <si>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</si>
  <si>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</si>
  <si>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</si>
  <si>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</si>
  <si>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</si>
  <si>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</si>
  <si>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</si>
  <si>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</si>
  <si>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</si>
  <si>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</si>
  <si>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</si>
  <si>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</si>
  <si>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</si>
  <si>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</si>
  <si>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</si>
  <si>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</si>
  <si>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</si>
  <si>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</si>
  <si>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</si>
  <si>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</si>
  <si>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</si>
  <si>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</si>
  <si>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</si>
  <si>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</si>
  <si>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</si>
  <si>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</si>
  <si>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</si>
  <si>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</si>
  <si>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</si>
  <si>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</si>
  <si>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</si>
  <si>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</si>
  <si>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</si>
  <si>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</si>
  <si>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</si>
  <si>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</si>
  <si>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</si>
  <si>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</si>
  <si>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</si>
  <si>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</si>
  <si>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</si>
  <si>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</si>
  <si>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</si>
  <si>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</si>
  <si>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</si>
  <si>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</si>
  <si>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</si>
  <si>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</si>
  <si>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</si>
  <si>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</si>
  <si>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</si>
  <si>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</si>
  <si>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</si>
  <si>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</si>
  <si>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</si>
  <si>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</si>
  <si>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</si>
  <si>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</si>
  <si>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</si>
  <si>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</si>
  <si>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</si>
  <si>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</si>
  <si>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</si>
  <si>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</si>
  <si>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</si>
  <si>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</si>
  <si>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</si>
  <si>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</si>
  <si>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</si>
  <si>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</si>
  <si>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</si>
  <si>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</si>
  <si>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</si>
  <si>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</si>
  <si>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</si>
  <si>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</si>
  <si>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</si>
  <si>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</si>
  <si>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</si>
  <si>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</si>
  <si>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</si>
  <si>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</si>
  <si>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</si>
  <si>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</si>
  <si>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</si>
  <si>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</si>
  <si>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</si>
  <si>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</si>
  <si>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</si>
  <si>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</si>
  <si>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</si>
  <si>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</si>
  <si>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</si>
  <si>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</si>
  <si>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</si>
  <si>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</si>
  <si>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</si>
  <si>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</si>
  <si>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</si>
  <si>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</si>
  <si>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</si>
  <si>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</si>
  <si>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</si>
  <si>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</si>
  <si>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</si>
  <si>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</si>
  <si>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</si>
  <si>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</si>
  <si>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</si>
  <si>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</si>
  <si>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</si>
  <si>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</si>
  <si>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</si>
  <si>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</si>
  <si>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</si>
  <si>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</si>
  <si>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</si>
  <si>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</si>
  <si>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</si>
  <si>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</si>
  <si>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</si>
  <si>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</si>
  <si>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</si>
  <si>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</si>
  <si>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</si>
  <si>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</si>
  <si>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</si>
  <si>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</si>
  <si>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</si>
  <si>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</si>
  <si>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</si>
  <si>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</si>
  <si>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</si>
  <si>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</si>
  <si>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</si>
  <si>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</si>
  <si>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</si>
  <si>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</si>
  <si>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</si>
  <si>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</si>
  <si>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</si>
  <si>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</si>
  <si>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</si>
  <si>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</si>
  <si>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</si>
  <si>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</si>
  <si>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</si>
  <si>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</si>
  <si>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</si>
  <si>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</si>
  <si>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</si>
  <si>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</si>
  <si>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</si>
  <si>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</si>
  <si>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</si>
  <si>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</si>
  <si>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</si>
  <si>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</si>
  <si>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</si>
  <si>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</si>
  <si>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</si>
  <si>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</si>
  <si>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</si>
  <si>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</si>
  <si>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</si>
  <si>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</si>
  <si>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</si>
  <si>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</si>
  <si>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</si>
  <si>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</si>
  <si>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</si>
  <si>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</si>
  <si>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</si>
  <si>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</si>
  <si>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</si>
  <si>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</si>
  <si>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</si>
  <si>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</si>
  <si>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</si>
  <si>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</si>
  <si>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</si>
  <si>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</si>
  <si>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</si>
  <si>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</si>
  <si>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OM.1A.19.2</t>
  </si>
  <si>
    <t>OM.1A.19.3</t>
  </si>
  <si>
    <t>OM.1A.19.4</t>
  </si>
  <si>
    <t>OM.1A.19.5</t>
  </si>
  <si>
    <t>OM.1A.19.6</t>
  </si>
  <si>
    <t>OM.1A.19.7</t>
  </si>
  <si>
    <t>OM.1A.19.8</t>
  </si>
  <si>
    <t>OM.1A.19.9</t>
  </si>
  <si>
    <t>OM.1A.19.10</t>
  </si>
  <si>
    <t>OM.1A.19.11</t>
  </si>
  <si>
    <t>OM.1A.19.12</t>
  </si>
  <si>
    <t>OM.1A.19.13</t>
  </si>
  <si>
    <t>OM.1A.19.14</t>
  </si>
  <si>
    <t>OM.1A.19.15</t>
  </si>
  <si>
    <t>OM.1A.19.16</t>
  </si>
  <si>
    <t>OM.1A.19.17</t>
  </si>
  <si>
    <t>OM.1A.19.18</t>
  </si>
  <si>
    <t>OM.1A.19.19</t>
  </si>
  <si>
    <t>OM.1A.19.20</t>
  </si>
  <si>
    <t>OM.1A.19.21</t>
  </si>
  <si>
    <t>OM.1A.19.22</t>
  </si>
  <si>
    <t>OM.1A.19.23</t>
  </si>
  <si>
    <t>OM.1A.19.24</t>
  </si>
  <si>
    <t>OM.1A.19.25</t>
  </si>
  <si>
    <t>OM.1A.19.26</t>
  </si>
  <si>
    <t>OM.1A.19.27</t>
  </si>
  <si>
    <t>OM.1A.19.28</t>
  </si>
  <si>
    <t>OM.1A.19.29</t>
  </si>
  <si>
    <t>OM.1A.19.30</t>
  </si>
  <si>
    <t>OM.1A.19.31</t>
  </si>
  <si>
    <t>OM.1A.19.32</t>
  </si>
  <si>
    <t>OM.1A.19.33</t>
  </si>
  <si>
    <t>OM.1A.19.34</t>
  </si>
  <si>
    <t>OM.1A.19.35</t>
  </si>
  <si>
    <t>OM.1A.19.36</t>
  </si>
  <si>
    <t>OM.1A.19.37</t>
  </si>
  <si>
    <t>OM.1A.19.38</t>
  </si>
  <si>
    <t>OM.1A.19.39</t>
  </si>
  <si>
    <t>OM.1A.19.40</t>
  </si>
  <si>
    <t>OM.1A.19.41</t>
  </si>
  <si>
    <t>OM.1A.19.42</t>
  </si>
  <si>
    <t>OM.1A.19.43</t>
  </si>
  <si>
    <t>OM.1A.19.44</t>
  </si>
  <si>
    <t>OM.1A.19.45</t>
  </si>
  <si>
    <t>OM.1A.19.46</t>
  </si>
  <si>
    <t>OM.1A.19.47</t>
  </si>
  <si>
    <t>OM.1A.19.48</t>
  </si>
  <si>
    <t>OM.1A.19.49</t>
  </si>
  <si>
    <t>OM.1A.19.50</t>
  </si>
  <si>
    <t>1B Commercial Cover Pool</t>
  </si>
  <si>
    <t>M.1B.20.1</t>
  </si>
  <si>
    <t>M.1B.20.2</t>
  </si>
  <si>
    <t>M.1B.20.3</t>
  </si>
  <si>
    <t>M.1B.20.4</t>
  </si>
  <si>
    <t>M.1B.20.5</t>
  </si>
  <si>
    <t>M.1B.20.6</t>
  </si>
  <si>
    <t>M.1B.20.7</t>
  </si>
  <si>
    <t>M.1B.20.8</t>
  </si>
  <si>
    <t>M.1B.20.9</t>
  </si>
  <si>
    <t>M.1B.20.10</t>
  </si>
  <si>
    <t>M.1B.20.11</t>
  </si>
  <si>
    <t>M.1B.20.12</t>
  </si>
  <si>
    <t>M.1B.20.13</t>
  </si>
  <si>
    <t>M.1B.20.14</t>
  </si>
  <si>
    <t>M.1B.20.15</t>
  </si>
  <si>
    <t>M.1B.20.16</t>
  </si>
  <si>
    <t>M.1B.20.17</t>
  </si>
  <si>
    <t>M.1B.20.18</t>
  </si>
  <si>
    <t>M.1B.20.19</t>
  </si>
  <si>
    <t>M.1B.20.20</t>
  </si>
  <si>
    <t>M.1B.20.21</t>
  </si>
  <si>
    <t>M.1B.20.22</t>
  </si>
  <si>
    <t>M.1B.20.23</t>
  </si>
  <si>
    <t>M.1B.20.24</t>
  </si>
  <si>
    <t>M.1B.20.25</t>
  </si>
  <si>
    <t>M.1B.20.26</t>
  </si>
  <si>
    <t>22. Loan to Value (LTV) Information - INDEXED</t>
  </si>
  <si>
    <t>M.1B.21.1</t>
  </si>
  <si>
    <t>M.1B.21.2</t>
  </si>
  <si>
    <t>M.1B.21.3</t>
  </si>
  <si>
    <t>M.1B.21.4</t>
  </si>
  <si>
    <t>M.1B.21.5</t>
  </si>
  <si>
    <t>M.1B.21.6</t>
  </si>
  <si>
    <t>M.1B.21.7</t>
  </si>
  <si>
    <t>M.1B.21.8</t>
  </si>
  <si>
    <t>M.1B.21.9</t>
  </si>
  <si>
    <t>M.1B.21.10</t>
  </si>
  <si>
    <t>OM.1B.21.1</t>
  </si>
  <si>
    <t>OM.1B.21.2</t>
  </si>
  <si>
    <t>OM.1B.21.3</t>
  </si>
  <si>
    <t>OM.1B.21.4</t>
  </si>
  <si>
    <t>OM.1B.21.5</t>
  </si>
  <si>
    <t>OM.1B.21.6</t>
  </si>
  <si>
    <t>OM.1B.21.7</t>
  </si>
  <si>
    <t>OM.1B.21.8</t>
  </si>
  <si>
    <t>OM.1B.21.9</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</si>
  <si>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</si>
  <si>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</si>
  <si>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</si>
  <si>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</si>
  <si>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</si>
  <si>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</si>
  <si>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</si>
  <si>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</si>
  <si>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</si>
  <si>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</si>
  <si>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</si>
  <si>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</si>
  <si>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</si>
  <si>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</si>
  <si>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</si>
  <si>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</si>
  <si>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</si>
  <si>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</si>
  <si>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</si>
  <si>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</si>
  <si>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</si>
  <si>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</si>
  <si>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</si>
  <si>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</si>
  <si>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</si>
  <si>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</si>
  <si>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</si>
  <si>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</si>
  <si>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</si>
  <si>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M.1B.23.11</t>
  </si>
  <si>
    <t>M.1B.23.12</t>
  </si>
  <si>
    <t>M.1B.23.13</t>
  </si>
  <si>
    <t>OM.1B.23.1</t>
  </si>
  <si>
    <t>OM.1B.23.2</t>
  </si>
  <si>
    <t>OM.1B.23.3</t>
  </si>
  <si>
    <t>OM.1B.23.4</t>
  </si>
  <si>
    <t>OM.1B.23.5</t>
  </si>
  <si>
    <t>OM.1B.23.6</t>
  </si>
  <si>
    <t>OM.1B.23.7</t>
  </si>
  <si>
    <t>OM.1B.23.8</t>
  </si>
  <si>
    <t>OM.1B.23.9</t>
  </si>
  <si>
    <t>OM.1B.23.10</t>
  </si>
  <si>
    <t>OM.1B.23.11</t>
  </si>
  <si>
    <t>OM.1B.23.12</t>
  </si>
  <si>
    <t>OM.1B.23.13</t>
  </si>
  <si>
    <t>OM.1B.23.14</t>
  </si>
  <si>
    <t>M.1B.24.1</t>
  </si>
  <si>
    <t>M.1B.24.2</t>
  </si>
  <si>
    <t>M.1B.24.3</t>
  </si>
  <si>
    <t>M.1B.24.4</t>
  </si>
  <si>
    <t>M.1B.24.5</t>
  </si>
  <si>
    <t>M.1B.24.6</t>
  </si>
  <si>
    <t>M.1B.24.7</t>
  </si>
  <si>
    <t>M.1B.24.8</t>
  </si>
  <si>
    <t>M.1B.24.9</t>
  </si>
  <si>
    <t>M.1B.24.10</t>
  </si>
  <si>
    <t>M.1B.24.11</t>
  </si>
  <si>
    <t>M.1B.24.12</t>
  </si>
  <si>
    <t>M.1B.24.13</t>
  </si>
  <si>
    <t>M.1B.24.14</t>
  </si>
  <si>
    <t>M.1B.24.15</t>
  </si>
  <si>
    <t>M.1B.24.16</t>
  </si>
  <si>
    <t>M.1B.24.17</t>
  </si>
  <si>
    <t>M.1B.24.18</t>
  </si>
  <si>
    <t>M.1B.24.19</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</si>
  <si>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</si>
  <si>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</si>
  <si>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</si>
  <si>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</si>
  <si>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</si>
  <si>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</si>
  <si>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</si>
  <si>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</si>
  <si>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</si>
  <si>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</si>
  <si>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</si>
  <si>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</si>
  <si>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</si>
  <si>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</si>
  <si>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</si>
  <si>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</si>
  <si>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</si>
  <si>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</si>
  <si>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</si>
  <si>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</si>
  <si>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</si>
  <si>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</si>
  <si>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</si>
  <si>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</si>
  <si>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</si>
  <si>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</si>
  <si>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</si>
  <si>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</si>
  <si>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</si>
  <si>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</si>
  <si>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</si>
  <si>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</si>
  <si>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</si>
  <si>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</si>
  <si>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</si>
  <si>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</si>
  <si>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</si>
  <si>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</si>
  <si>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</si>
  <si>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</si>
  <si>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</si>
  <si>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</si>
  <si>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OSM.2A.14.4</t>
  </si>
  <si>
    <t>OSM.2A.14.5</t>
  </si>
  <si>
    <t>OSM.2A.14.6</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</si>
  <si>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</si>
  <si>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</si>
  <si>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</si>
  <si>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</si>
  <si>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</si>
  <si>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</si>
  <si>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</si>
  <si>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</si>
  <si>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</si>
  <si>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</si>
  <si>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</si>
  <si>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</si>
  <si>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</si>
  <si>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</si>
  <si>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</si>
  <si>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</si>
  <si>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</si>
  <si>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</si>
  <si>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</si>
  <si>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</si>
  <si>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</si>
  <si>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</si>
  <si>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</si>
  <si>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</si>
  <si>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</si>
  <si>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</si>
  <si>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</si>
  <si>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</si>
  <si>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</si>
  <si>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</si>
  <si>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</si>
  <si>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</si>
  <si>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</si>
  <si>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</si>
  <si>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</si>
  <si>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</si>
  <si>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</si>
  <si>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</si>
  <si>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</si>
  <si>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</si>
  <si>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</si>
  <si>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</si>
  <si>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</si>
  <si>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</si>
  <si>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</si>
  <si>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</si>
  <si>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</si>
  <si>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</si>
  <si>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</si>
  <si>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</si>
  <si>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</si>
  <si>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</si>
  <si>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</si>
  <si>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</si>
  <si>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</si>
  <si>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</si>
  <si>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</si>
  <si>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</si>
  <si>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</si>
  <si>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</si>
  <si>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</si>
  <si>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</si>
  <si>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</si>
  <si>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</si>
  <si>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</si>
  <si>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</si>
  <si>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</si>
  <si>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</si>
  <si>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</si>
  <si>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</si>
  <si>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2B Commercial Cover Pool</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</si>
  <si>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</si>
  <si>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</si>
  <si>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</si>
  <si>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</si>
  <si>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</si>
  <si>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</si>
  <si>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</si>
  <si>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</si>
  <si>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</si>
  <si>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</si>
  <si>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</si>
  <si>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</si>
  <si>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</si>
  <si>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</si>
  <si>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</si>
  <si>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</si>
  <si>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OSM.2B.21.2</t>
  </si>
  <si>
    <t>OSM.2B.21.1</t>
  </si>
  <si>
    <t>OSM.2B.21.3</t>
  </si>
  <si>
    <t>OSM.2B.21.4</t>
  </si>
  <si>
    <t>OSM.2B.21.5</t>
  </si>
  <si>
    <t>OSM.2B.21.6</t>
  </si>
  <si>
    <t>OSM.2B.21.7</t>
  </si>
  <si>
    <t>OSM.2B.21.8</t>
  </si>
  <si>
    <t>OSM.2B.21.9</t>
  </si>
  <si>
    <t>OSM.2B.23.4</t>
  </si>
  <si>
    <t>OSM.2B.23.5</t>
  </si>
  <si>
    <t>OSM.2B.23.6</t>
  </si>
  <si>
    <t>OSM.2B.23.7</t>
  </si>
  <si>
    <t>OSM.2B.23.8</t>
  </si>
  <si>
    <t>OSM.2B.23.9</t>
  </si>
  <si>
    <t>OSM.2B.23.10</t>
  </si>
  <si>
    <t>OSM.2B.23.11</t>
  </si>
  <si>
    <t>OSM.2B.23.12</t>
  </si>
  <si>
    <t>OSM.2B.23.13</t>
  </si>
  <si>
    <t>OSM.2B.23.14</t>
  </si>
  <si>
    <t>SM.2B.24.11</t>
  </si>
  <si>
    <t>SM.2B.24.12</t>
  </si>
  <si>
    <t>SM.2B.24.13</t>
  </si>
  <si>
    <t>SM.2B.24.14</t>
  </si>
  <si>
    <t>SM.2B.24.15</t>
  </si>
  <si>
    <t>SM.2B.24.16</t>
  </si>
  <si>
    <t>SM.2B.24.17</t>
  </si>
  <si>
    <t>SM.2B.24.18</t>
  </si>
  <si>
    <t>SM.2B.24.19</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</si>
  <si>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</si>
  <si>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</si>
  <si>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</si>
  <si>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</si>
  <si>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</si>
  <si>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</si>
  <si>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</si>
  <si>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</si>
  <si>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</si>
  <si>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</si>
  <si>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</si>
  <si>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</si>
  <si>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</si>
  <si>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</si>
  <si>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</si>
  <si>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</si>
  <si>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</si>
  <si>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</si>
  <si>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</si>
  <si>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</si>
  <si>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</si>
  <si>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</si>
  <si>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</si>
  <si>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</si>
  <si>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</si>
  <si>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</si>
  <si>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</si>
  <si>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</si>
  <si>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</si>
  <si>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</si>
  <si>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OSM.2B.26.1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</si>
  <si>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</si>
  <si>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</si>
  <si>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</si>
  <si>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</si>
  <si>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</si>
  <si>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</si>
  <si>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</si>
  <si>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</si>
  <si>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</si>
  <si>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</si>
  <si>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</si>
  <si>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</si>
  <si>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</si>
  <si>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</si>
  <si>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</si>
  <si>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</si>
  <si>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</si>
  <si>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</si>
  <si>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</si>
  <si>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</si>
  <si>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</si>
  <si>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</si>
  <si>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</si>
  <si>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</si>
  <si>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</si>
  <si>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</si>
  <si>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</si>
  <si>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</si>
  <si>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</si>
  <si>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</si>
  <si>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</si>
  <si>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</si>
  <si>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</si>
  <si>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</si>
  <si>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</si>
  <si>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</si>
  <si>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</si>
  <si>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</si>
  <si>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2021 Version</t>
  </si>
  <si>
    <t>EEM HDT 2021</t>
  </si>
  <si>
    <t>1946 - 1960</t>
  </si>
  <si>
    <t>EUR</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</si>
  <si>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</si>
  <si>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LTV at origination excludes any fees added at the time of origination</t>
  </si>
  <si>
    <t>The property value is fixed and determined at the loan origination date and updated using real estate market indexes</t>
  </si>
  <si>
    <t>The indexed LTV is updated  using real estate market indexes on a monthly or quarterly basis</t>
  </si>
  <si>
    <t>All mortgages are residential housing</t>
  </si>
  <si>
    <t>Defaulted (&gt; 12 months in arrears)</t>
  </si>
  <si>
    <t>Reporting Date: [05/07/2021]</t>
  </si>
  <si>
    <t>Cut-off Date: [30/06/2021]</t>
  </si>
  <si>
    <t>União de Créditos Imobiliários</t>
  </si>
  <si>
    <t>North</t>
  </si>
  <si>
    <t>Center</t>
  </si>
  <si>
    <t>Lisbon</t>
  </si>
  <si>
    <t xml:space="preserve">Alentejo </t>
  </si>
  <si>
    <t>Algarve</t>
  </si>
  <si>
    <t>Madeira</t>
  </si>
  <si>
    <t>Azores</t>
  </si>
  <si>
    <t>EPC A</t>
  </si>
  <si>
    <t>EPC B</t>
  </si>
  <si>
    <t>EPC C</t>
  </si>
  <si>
    <t>EPC D</t>
  </si>
  <si>
    <t>EPC E</t>
  </si>
  <si>
    <t>EPC F</t>
  </si>
  <si>
    <t>EPC G</t>
  </si>
  <si>
    <t>No Data</t>
  </si>
  <si>
    <t>No data</t>
  </si>
  <si>
    <t>Worksheet EEM Sust. Mortgage Assets - New Buildings A&amp;B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</si>
</sst>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0.0%"/>
    <numFmt numFmtId="166" formatCode="#,##0.0"/>
  </numFmts>
  <fonts count="41"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24"/>
      <color rgb="FF00B050"/>
      <name val="Calibri"/>
      <family val="2"/>
      <scheme val="minor"/>
    </font>
    <font>
      <b/>
      <i/>
      <u/>
      <sz val="11"/>
      <name val="Calibri"/>
      <family val="2"/>
      <scheme val="minor"/>
    </font>
    <font>
      <b/>
      <i/>
      <sz val="11"/>
      <color theme="1"/>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1">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210">
    <xf numFmtId="0" fontId="0" fillId="0" borderId="0" xfId="0"/>
    <xf numFmtId="0" fontId="0" fillId="0" borderId="0" xfId="0" applyAlignment="1">
      <alignment horizontal="center"/>
    </xf>
    <xf numFmtId="0" fontId="0" fillId="0" borderId="0" xfId="0" applyFont="1"/>
    <xf numFmtId="0" fontId="6" fillId="0" borderId="0" xfId="0" applyFont="1" applyBorder="1"/>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0" xfId="0" applyFont="1" applyFill="1" applyBorder="1"/>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9" fillId="0" borderId="0" xfId="0" applyFont="1" applyFill="1" applyAlignment="1">
      <alignment wrapText="1"/>
    </xf>
    <xf numFmtId="0" fontId="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5"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14"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0" fillId="0" borderId="0" xfId="0" applyFont="1" applyBorder="1" applyAlignment="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35" fillId="0" borderId="0" xfId="0" applyFont="1" applyAlignment="1">
      <alignment horizontal="center" vertical="center"/>
    </xf>
    <xf numFmtId="0" fontId="35" fillId="0" borderId="0" xfId="0" applyFont="1" applyFill="1" applyBorder="1" applyAlignment="1">
      <alignment horizontal="center" vertical="center"/>
    </xf>
    <xf numFmtId="0" fontId="14"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3" fillId="0" borderId="14"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6" fillId="5" borderId="0" xfId="0" applyFont="1" applyFill="1" applyBorder="1" applyAlignment="1" applyProtection="1">
      <alignment horizontal="center" vertical="center" wrapText="1"/>
    </xf>
    <xf numFmtId="0" fontId="36" fillId="5" borderId="0" xfId="0" applyFont="1" applyFill="1" applyBorder="1" applyAlignment="1" applyProtection="1">
      <alignment horizontal="center" vertical="center" wrapText="1"/>
    </xf>
    <xf numFmtId="0" fontId="37"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horizontal="left" vertical="center" wrapText="1"/>
    </xf>
    <xf numFmtId="0" fontId="26" fillId="0" borderId="0" xfId="0" applyFont="1" applyFill="1" applyAlignment="1">
      <alignment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19"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20" fillId="0" borderId="0" xfId="0" applyFont="1" applyAlignment="1">
      <alignment horizontal="center" vertical="center" wrapText="1"/>
    </xf>
    <xf numFmtId="166" fontId="18"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165" fontId="1" fillId="0" borderId="0" xfId="0" applyNumberFormat="1" applyFont="1" applyAlignment="1">
      <alignment horizontal="center" vertical="center" wrapText="1"/>
    </xf>
    <xf numFmtId="0" fontId="28"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0"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0" fontId="1" fillId="0" borderId="0" xfId="1" applyNumberFormat="1"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4" fontId="1" fillId="0" borderId="0" xfId="0" applyNumberFormat="1" applyFont="1" applyAlignment="1">
      <alignment horizontal="center" vertical="center" wrapText="1"/>
    </xf>
    <xf numFmtId="4" fontId="1" fillId="0" borderId="0" xfId="1" applyNumberFormat="1" applyFont="1" applyAlignment="1" applyProtection="1">
      <alignment horizontal="center" vertical="center" wrapText="1"/>
      <protection locked="0"/>
    </xf>
    <xf numFmtId="4" fontId="1" fillId="0" borderId="0" xfId="1" applyNumberFormat="1" applyFont="1" applyAlignment="1">
      <alignment horizontal="center" vertical="center" wrapText="1"/>
    </xf>
    <xf numFmtId="165"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0" fontId="33" fillId="0" borderId="0" xfId="0" applyFont="1" applyFill="1" applyBorder="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5" fillId="4" borderId="0" xfId="2" applyFont="1" applyFill="1" applyBorder="1" applyAlignment="1">
      <alignment horizontal="center"/>
    </xf>
    <xf numFmtId="0" fontId="5" fillId="4" borderId="0" xfId="2" applyFont="1" applyFill="1" applyBorder="1" applyAlignment="1"/>
    <xf numFmtId="0" fontId="14" fillId="4" borderId="0"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3" fontId="1" fillId="0" borderId="0" xfId="0" applyNumberFormat="1" applyFont="1" applyAlignment="1">
      <alignment horizontal="center" vertical="center" wrapText="1"/>
    </xf>
    <xf numFmtId="0" fontId="1"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xf>
    <xf numFmtId="0" fontId="1" fillId="0" borderId="0" xfId="0" quotePrefix="1" applyFont="1" applyAlignment="1" applyProtection="1">
      <alignment horizontal="center" vertical="center" wrapText="1"/>
      <protection locked="0"/>
    </xf>
    <xf numFmtId="166" fontId="1" fillId="0" borderId="0" xfId="0" applyNumberFormat="1" applyFont="1" applyAlignment="1">
      <alignment horizontal="center" vertical="center" wrapText="1"/>
    </xf>
    <xf numFmtId="165" fontId="1" fillId="0" borderId="0" xfId="1" applyNumberFormat="1" applyFont="1" applyAlignment="1" applyProtection="1">
      <alignment horizontal="center" vertical="center" wrapText="1"/>
      <protection locked="0"/>
    </xf>
  </cellXfs>
  <cellStyles count="91">
    <cellStyle name="Comma 2" xfId="3" xr:uid="{00000000-0005-0000-0000-000000000000}"/>
    <cellStyle name="Hiperligação" xfId="2" builtinId="8"/>
    <cellStyle name="Millares 2" xfId="9" xr:uid="{6A114CBF-01ED-48F0-A1EF-5B9E91CA9C38}"/>
    <cellStyle name="Millares 2 10" xfId="21" xr:uid="{4945CB6A-217A-4340-9F1A-5325928E7D9A}"/>
    <cellStyle name="Millares 2 11" xfId="22" xr:uid="{9EDD418E-1D92-46F7-A3C8-9EBDFD4B769E}"/>
    <cellStyle name="Millares 2 12" xfId="23" xr:uid="{74CD5524-1C87-4D5A-AD1B-E51E1D401BDE}"/>
    <cellStyle name="Millares 2 13" xfId="24" xr:uid="{C26EA96C-D5A0-4A34-B7B4-A4051EA4CACD}"/>
    <cellStyle name="Millares 2 14" xfId="25" xr:uid="{220C1AD1-40F1-4115-BD4F-F855BEDB2B79}"/>
    <cellStyle name="Millares 2 15" xfId="26" xr:uid="{0AECCCFC-5200-4989-9861-5379623406B3}"/>
    <cellStyle name="Millares 2 16" xfId="27" xr:uid="{48D35F85-9AD5-4963-ADE5-A35D8DE2DD13}"/>
    <cellStyle name="Millares 2 17" xfId="28" xr:uid="{14D34A27-230C-4351-B3F8-C3AB1AEAA7B6}"/>
    <cellStyle name="Millares 2 18" xfId="29" xr:uid="{89B14DFA-A8F5-4ABD-B372-1F230EAC9853}"/>
    <cellStyle name="Millares 2 19" xfId="30" xr:uid="{28BCDF77-D460-46BF-A0A1-A73B86E3C152}"/>
    <cellStyle name="Millares 2 2" xfId="10" xr:uid="{339F1724-3561-4F93-9108-DA1F274292B7}"/>
    <cellStyle name="Millares 2 20" xfId="31" xr:uid="{CBFD4D4B-330E-4672-AF06-0D9305B55BD2}"/>
    <cellStyle name="Millares 2 21" xfId="32" xr:uid="{E3B5064D-1268-4AB5-8691-8DBA483719C5}"/>
    <cellStyle name="Millares 2 22" xfId="33" xr:uid="{F8D6A059-ACC7-442F-A4D1-76ADF9E85222}"/>
    <cellStyle name="Millares 2 23" xfId="34" xr:uid="{6D58411D-0505-42DC-AA32-8302A4DE5CA2}"/>
    <cellStyle name="Millares 2 24" xfId="35" xr:uid="{801F0C1B-6B9A-4561-95F2-F915947A2B1A}"/>
    <cellStyle name="Millares 2 25" xfId="36" xr:uid="{A63882A2-E4D5-42B5-B7F8-9026F7C11497}"/>
    <cellStyle name="Millares 2 26" xfId="37" xr:uid="{2A241FE6-07A6-44CA-8155-399FA694B09F}"/>
    <cellStyle name="Millares 2 27" xfId="38" xr:uid="{6D424369-6497-42DC-A2B9-1AA4241D4939}"/>
    <cellStyle name="Millares 2 28" xfId="39" xr:uid="{CEDFCD18-6777-4BB1-88C2-95AD11F269A1}"/>
    <cellStyle name="Millares 2 29" xfId="40" xr:uid="{FFB680D5-C2CC-4561-B754-DA4F7483A262}"/>
    <cellStyle name="Millares 2 3" xfId="11" xr:uid="{61AB79E8-A1E8-49FD-B9B0-170A496D6F31}"/>
    <cellStyle name="Millares 2 30" xfId="41" xr:uid="{7D7C1D06-57C1-4A58-9BBB-18E059A7FA60}"/>
    <cellStyle name="Millares 2 31" xfId="42" xr:uid="{F727A0CC-A0DD-41F4-A45F-0C34F6030B89}"/>
    <cellStyle name="Millares 2 32" xfId="43" xr:uid="{B6937847-67F8-4A0B-AD65-F456A092E737}"/>
    <cellStyle name="Millares 2 33" xfId="44" xr:uid="{F26D5F1F-2EFB-4FC4-9DA7-7F9F2E721E42}"/>
    <cellStyle name="Millares 2 34" xfId="45" xr:uid="{5D867B09-F0FA-4D00-8F26-D338F47D355A}"/>
    <cellStyle name="Millares 2 35" xfId="46" xr:uid="{2DE080B5-2823-4BB9-8217-FD292520C94B}"/>
    <cellStyle name="Millares 2 36" xfId="47" xr:uid="{743D13CC-4FDE-4994-BF81-07C2E7B91DDA}"/>
    <cellStyle name="Millares 2 37" xfId="48" xr:uid="{18C295F1-FEF4-434B-A5E1-19EAD9F022B0}"/>
    <cellStyle name="Millares 2 38" xfId="49" xr:uid="{32EB628D-6C8B-4761-9376-7BBA861E77E7}"/>
    <cellStyle name="Millares 2 39" xfId="50" xr:uid="{3DBA5B4B-B07B-4E6C-8A9C-DC6D590F3EEC}"/>
    <cellStyle name="Millares 2 4" xfId="13" xr:uid="{D272D35A-5BB8-4FE7-A5AC-CD77CB9B1E85}"/>
    <cellStyle name="Millares 2 40" xfId="51" xr:uid="{BAC2BBD7-8536-4699-9D86-DE1E2997067F}"/>
    <cellStyle name="Millares 2 41" xfId="52" xr:uid="{7EDA7C8E-C80E-4376-83BB-26303DA665E1}"/>
    <cellStyle name="Millares 2 42" xfId="53" xr:uid="{C6A3FAD1-AF63-43DF-BCE4-4E2C43A1BC7D}"/>
    <cellStyle name="Millares 2 43" xfId="54" xr:uid="{7BB44E33-5D71-4371-93E6-9A3E18D93A52}"/>
    <cellStyle name="Millares 2 44" xfId="55" xr:uid="{FE070E57-7535-40FA-A8BC-A56C0D33927E}"/>
    <cellStyle name="Millares 2 45" xfId="56" xr:uid="{EA74A4D9-0EE5-4CD5-BCF2-08461D3533E7}"/>
    <cellStyle name="Millares 2 46" xfId="57" xr:uid="{7C933F25-DBA7-42C3-B687-1D7A9C6B39A8}"/>
    <cellStyle name="Millares 2 47" xfId="58" xr:uid="{C9874FEA-B1B2-4460-BA69-F92BBA6A59A1}"/>
    <cellStyle name="Millares 2 48" xfId="59" xr:uid="{D1A3152B-C731-4894-97F5-02032E0EDBA4}"/>
    <cellStyle name="Millares 2 49" xfId="60" xr:uid="{C9CDC142-DB8A-4D3C-8F45-135C85572669}"/>
    <cellStyle name="Millares 2 5" xfId="14" xr:uid="{D9C135C6-82C2-4F21-8EFD-8374F49083DB}"/>
    <cellStyle name="Millares 2 50" xfId="61" xr:uid="{E3E5FB19-3988-4CC2-AD38-CAAFA60FB349}"/>
    <cellStyle name="Millares 2 51" xfId="62" xr:uid="{7E914E9B-F816-4604-9025-B9F60AE5A48A}"/>
    <cellStyle name="Millares 2 52" xfId="63" xr:uid="{DD7EA2E2-0E69-4FC7-A581-27E76E20930B}"/>
    <cellStyle name="Millares 2 53" xfId="64" xr:uid="{42AF0DC9-5616-4070-AEF5-EBFAC9B5E07F}"/>
    <cellStyle name="Millares 2 54" xfId="65" xr:uid="{559C89F7-DD1B-4A94-B7F6-A3C3EEFE82C2}"/>
    <cellStyle name="Millares 2 55" xfId="66" xr:uid="{C079DF8F-9E68-498B-A807-F33192C00691}"/>
    <cellStyle name="Millares 2 56" xfId="67" xr:uid="{FB0E3D7D-913B-4D68-8AA9-0E1D58310051}"/>
    <cellStyle name="Millares 2 57" xfId="68" xr:uid="{2D44CE01-20EE-4AE6-AD49-0329460DB6E4}"/>
    <cellStyle name="Millares 2 58" xfId="69" xr:uid="{E971965E-A1C8-4765-81AF-3D12AC738AD0}"/>
    <cellStyle name="Millares 2 59" xfId="70" xr:uid="{4B088924-0B63-4CA5-AA2A-A5FBD0B00D4B}"/>
    <cellStyle name="Millares 2 6" xfId="16" xr:uid="{595802FA-311B-4301-AAC5-0CEBE3BADD99}"/>
    <cellStyle name="Millares 2 60" xfId="71" xr:uid="{3534D714-DBF5-42A4-9672-621B3B82846E}"/>
    <cellStyle name="Millares 2 61" xfId="72" xr:uid="{B8345052-3DAF-4571-B752-E0219A9F3110}"/>
    <cellStyle name="Millares 2 62" xfId="73" xr:uid="{CF8276E9-9DB0-4542-A04C-2DD96B9126B6}"/>
    <cellStyle name="Millares 2 63" xfId="74" xr:uid="{FDA956A1-F1FB-48FA-ACE3-7AF5B84EAC12}"/>
    <cellStyle name="Millares 2 64" xfId="75" xr:uid="{8C64E19C-5C6B-474A-A1F4-01E13512BFC6}"/>
    <cellStyle name="Millares 2 65" xfId="76" xr:uid="{83CE8D06-C48C-42DA-A5FC-D17F4B8BF799}"/>
    <cellStyle name="Millares 2 66" xfId="77" xr:uid="{FD4324B3-5C9F-4F33-BD75-9B8B3CEE3472}"/>
    <cellStyle name="Millares 2 67" xfId="78" xr:uid="{ECBB9F45-FF45-45F2-9E85-4C93ADAAEEFE}"/>
    <cellStyle name="Millares 2 68" xfId="79" xr:uid="{460DCF54-BCF6-4DF5-9A5D-504A51668AF3}"/>
    <cellStyle name="Millares 2 69" xfId="80" xr:uid="{6C2A4BDB-A577-438A-9730-A7D1F36927E2}"/>
    <cellStyle name="Millares 2 7" xfId="17" xr:uid="{41CA336A-663C-473B-A9E8-51B88A5111BA}"/>
    <cellStyle name="Millares 2 70" xfId="81" xr:uid="{CE9E1B83-2E34-4DA1-8B49-429CCD70DCBB}"/>
    <cellStyle name="Millares 2 71" xfId="82" xr:uid="{BE792DC4-B4BA-4405-A4C9-ECE4B88BCCE8}"/>
    <cellStyle name="Millares 2 72" xfId="83" xr:uid="{DBFFF0BE-2682-4FED-B701-99AE92775678}"/>
    <cellStyle name="Millares 2 73" xfId="84" xr:uid="{099BD36D-9D64-49FF-A928-607EF29F81C6}"/>
    <cellStyle name="Millares 2 74" xfId="85" xr:uid="{66A0E5F0-B6AC-459C-98BA-E37EB94C7CC9}"/>
    <cellStyle name="Millares 2 75" xfId="86" xr:uid="{36D004CF-06A1-4CBE-9078-12A9F2FCF446}"/>
    <cellStyle name="Millares 2 76" xfId="87" xr:uid="{24FC4044-427F-4575-829B-00673A3E0452}"/>
    <cellStyle name="Millares 2 77" xfId="88" xr:uid="{77F79067-AC05-4894-94E3-1B9A8BB954AB}"/>
    <cellStyle name="Millares 2 78" xfId="89" xr:uid="{3DF46CD5-455B-464B-88E2-47309DDC7594}"/>
    <cellStyle name="Millares 2 79" xfId="90" xr:uid="{4ABE73B6-74A0-409F-96D0-5ED566A29E13}"/>
    <cellStyle name="Millares 2 8" xfId="19" xr:uid="{FB035696-DB86-4B17-B7E5-AA8F880EB4C3}"/>
    <cellStyle name="Millares 2 9" xfId="20" xr:uid="{BB059D8B-46AD-4A14-926E-6AB9F48867EA}"/>
    <cellStyle name="Millares 3" xfId="12" xr:uid="{058E4403-C25A-4CD1-8A71-9672B467A524}"/>
    <cellStyle name="Millares 4" xfId="15" xr:uid="{D42DFDA1-F9E3-4AAF-9B82-C90E98FB7EE7}"/>
    <cellStyle name="Millares 5" xfId="18" xr:uid="{0B7E1C5C-AFDD-43CA-AD26-907A5CEBFEEA}"/>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agem"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603250</xdr:colOff>
      <xdr:row>10</xdr:row>
      <xdr:rowOff>201085</xdr:rowOff>
    </xdr:from>
    <xdr:to>
      <xdr:col>6</xdr:col>
      <xdr:colOff>687917</xdr:colOff>
      <xdr:row>18</xdr:row>
      <xdr:rowOff>162816</xdr:rowOff>
    </xdr:to>
    <xdr:pic>
      <xdr:nvPicPr>
        <xdr:cNvPr id="12" name="Picture 11">
          <a:extLst>
            <a:ext uri="{FF2B5EF4-FFF2-40B4-BE49-F238E27FC236}">
              <a16:creationId xmlns:a16="http://schemas.microsoft.com/office/drawing/2014/main" id="{8C7DC866-1B2F-46F8-B20C-E9E5A5AFD78A}"/>
            </a:ext>
          </a:extLst>
        </xdr:cNvPr>
        <xdr:cNvPicPr>
          <a:picLocks noChangeAspect="1"/>
        </xdr:cNvPicPr>
      </xdr:nvPicPr>
      <xdr:blipFill>
        <a:blip xmlns:r="http://schemas.openxmlformats.org/officeDocument/2006/relationships" r:embed="rId1"/>
        <a:stretch>
          <a:fillRect/>
        </a:stretch>
      </xdr:blipFill>
      <xdr:spPr>
        <a:xfrm>
          <a:off x="2984500" y="3026835"/>
          <a:ext cx="2688167" cy="148573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showGridLines="0" zoomScale="60" zoomScaleNormal="60" workbookViewId="0">
      <selection activeCell="A10" sqref="A10"/>
    </sheetView>
  </sheetViews>
  <sheetFormatPr defaultColWidth="9.140625" defaultRowHeight="15" x14ac:dyDescent="0.25"/>
  <cols>
    <col min="1" max="1" width="242" style="2" customWidth="1"/>
    <col min="2" max="16384" width="9.140625" style="2"/>
  </cols>
  <sheetData>
    <row r="1" spans="1:1" ht="31.5" x14ac:dyDescent="0.25">
      <c r="A1" s="9" t="s">
        <v>164</v>
      </c>
    </row>
    <row r="3" spans="1:1" x14ac:dyDescent="0.25">
      <c r="A3" s="20"/>
    </row>
    <row r="4" spans="1:1" ht="34.5" x14ac:dyDescent="0.25">
      <c r="A4" s="21" t="s">
        <v>766</v>
      </c>
    </row>
    <row r="5" spans="1:1" ht="34.5" x14ac:dyDescent="0.25">
      <c r="A5" s="21" t="s">
        <v>742</v>
      </c>
    </row>
    <row r="6" spans="1:1" ht="51.75" x14ac:dyDescent="0.25">
      <c r="A6" s="124" t="s">
        <v>767</v>
      </c>
    </row>
    <row r="7" spans="1:1" ht="17.25" x14ac:dyDescent="0.25">
      <c r="A7" s="124"/>
    </row>
    <row r="8" spans="1:1" ht="18.75" x14ac:dyDescent="0.25">
      <c r="A8" s="125" t="s">
        <v>165</v>
      </c>
    </row>
    <row r="9" spans="1:1" ht="54.75" customHeight="1" x14ac:dyDescent="0.3">
      <c r="A9" s="126" t="s">
        <v>1490</v>
      </c>
    </row>
    <row r="10" spans="1:1" ht="86.25" x14ac:dyDescent="0.25">
      <c r="A10" s="123" t="s">
        <v>1491</v>
      </c>
    </row>
    <row r="11" spans="1:1" ht="34.5" x14ac:dyDescent="0.25">
      <c r="A11" s="123" t="s">
        <v>1492</v>
      </c>
    </row>
    <row r="12" spans="1:1" ht="17.25" x14ac:dyDescent="0.25">
      <c r="A12" s="123" t="s">
        <v>166</v>
      </c>
    </row>
    <row r="13" spans="1:1" ht="17.25" x14ac:dyDescent="0.25">
      <c r="A13" s="123" t="s">
        <v>167</v>
      </c>
    </row>
    <row r="14" spans="1:1" ht="34.5" x14ac:dyDescent="0.25">
      <c r="A14" s="123" t="s">
        <v>168</v>
      </c>
    </row>
    <row r="15" spans="1:1" ht="17.25" x14ac:dyDescent="0.25">
      <c r="A15" s="123"/>
    </row>
    <row r="16" spans="1:1" ht="18.75" x14ac:dyDescent="0.25">
      <c r="A16" s="125" t="s">
        <v>765</v>
      </c>
    </row>
    <row r="17" spans="1:1" ht="17.25" x14ac:dyDescent="0.25">
      <c r="A17" s="127" t="s">
        <v>169</v>
      </c>
    </row>
    <row r="18" spans="1:1" ht="34.5" x14ac:dyDescent="0.25">
      <c r="A18" s="128" t="s">
        <v>1493</v>
      </c>
    </row>
    <row r="19" spans="1:1" ht="34.5" x14ac:dyDescent="0.25">
      <c r="A19" s="128" t="s">
        <v>751</v>
      </c>
    </row>
    <row r="20" spans="1:1" ht="51.75" x14ac:dyDescent="0.25">
      <c r="A20" s="128" t="s">
        <v>170</v>
      </c>
    </row>
    <row r="21" spans="1:1" ht="106.5" customHeight="1" x14ac:dyDescent="0.25">
      <c r="A21" s="128" t="s">
        <v>752</v>
      </c>
    </row>
    <row r="22" spans="1:1" ht="69" customHeight="1" x14ac:dyDescent="0.25">
      <c r="A22" s="128" t="s">
        <v>1494</v>
      </c>
    </row>
    <row r="23" spans="1:1" ht="34.5" x14ac:dyDescent="0.25">
      <c r="A23" s="128" t="s">
        <v>743</v>
      </c>
    </row>
    <row r="24" spans="1:1" ht="17.25" x14ac:dyDescent="0.25">
      <c r="A24" s="128" t="s">
        <v>171</v>
      </c>
    </row>
    <row r="25" spans="1:1" ht="17.25" x14ac:dyDescent="0.25">
      <c r="A25" s="127" t="s">
        <v>172</v>
      </c>
    </row>
    <row r="26" spans="1:1" ht="51.75" x14ac:dyDescent="0.3">
      <c r="A26" s="31" t="s">
        <v>173</v>
      </c>
    </row>
    <row r="27" spans="1:1" ht="17.25" x14ac:dyDescent="0.3">
      <c r="A27" s="27" t="s">
        <v>174</v>
      </c>
    </row>
    <row r="28" spans="1:1" ht="17.25" x14ac:dyDescent="0.25">
      <c r="A28" s="25" t="s">
        <v>175</v>
      </c>
    </row>
    <row r="29" spans="1:1" ht="34.5" x14ac:dyDescent="0.25">
      <c r="A29" s="26" t="s">
        <v>176</v>
      </c>
    </row>
    <row r="30" spans="1:1" ht="34.5" x14ac:dyDescent="0.25">
      <c r="A30" s="26" t="s">
        <v>177</v>
      </c>
    </row>
    <row r="31" spans="1:1" ht="34.5" x14ac:dyDescent="0.25">
      <c r="A31" s="26" t="s">
        <v>753</v>
      </c>
    </row>
    <row r="32" spans="1:1" ht="34.5" x14ac:dyDescent="0.25">
      <c r="A32" s="26" t="s">
        <v>178</v>
      </c>
    </row>
    <row r="33" spans="1:1" ht="17.25" x14ac:dyDescent="0.25">
      <c r="A33" s="26"/>
    </row>
    <row r="34" spans="1:1" ht="18.75" x14ac:dyDescent="0.25">
      <c r="A34" s="22" t="s">
        <v>754</v>
      </c>
    </row>
    <row r="35" spans="1:1" ht="17.25" x14ac:dyDescent="0.25">
      <c r="A35" s="25" t="s">
        <v>179</v>
      </c>
    </row>
    <row r="36" spans="1:1" ht="34.5" x14ac:dyDescent="0.25">
      <c r="A36" s="26" t="s">
        <v>755</v>
      </c>
    </row>
    <row r="37" spans="1:1" ht="34.5" x14ac:dyDescent="0.25">
      <c r="A37" s="26" t="s">
        <v>756</v>
      </c>
    </row>
    <row r="38" spans="1:1" ht="34.5" x14ac:dyDescent="0.25">
      <c r="A38" s="26" t="s">
        <v>757</v>
      </c>
    </row>
    <row r="39" spans="1:1" ht="17.25" x14ac:dyDescent="0.25">
      <c r="A39" s="26" t="s">
        <v>180</v>
      </c>
    </row>
    <row r="40" spans="1:1" ht="34.5" x14ac:dyDescent="0.25">
      <c r="A40" s="26" t="s">
        <v>1498</v>
      </c>
    </row>
    <row r="41" spans="1:1" ht="17.25" x14ac:dyDescent="0.25">
      <c r="A41" s="25" t="s">
        <v>181</v>
      </c>
    </row>
    <row r="42" spans="1:1" ht="17.25" x14ac:dyDescent="0.25">
      <c r="A42" s="26" t="s">
        <v>758</v>
      </c>
    </row>
    <row r="43" spans="1:1" ht="17.25" x14ac:dyDescent="0.3">
      <c r="A43" s="152" t="s">
        <v>1499</v>
      </c>
    </row>
    <row r="44" spans="1:1" ht="17.25" x14ac:dyDescent="0.25">
      <c r="A44" s="25" t="s">
        <v>182</v>
      </c>
    </row>
    <row r="45" spans="1:1" ht="34.5" x14ac:dyDescent="0.3">
      <c r="A45" s="27" t="s">
        <v>183</v>
      </c>
    </row>
    <row r="46" spans="1:1" ht="34.5" x14ac:dyDescent="0.25">
      <c r="A46" s="26" t="s">
        <v>759</v>
      </c>
    </row>
    <row r="47" spans="1:1" ht="51.75" x14ac:dyDescent="0.25">
      <c r="A47" s="26" t="s">
        <v>184</v>
      </c>
    </row>
    <row r="48" spans="1:1" ht="17.25" x14ac:dyDescent="0.25">
      <c r="A48" s="26" t="s">
        <v>185</v>
      </c>
    </row>
    <row r="49" spans="1:1" ht="17.25" x14ac:dyDescent="0.3">
      <c r="A49" s="27" t="s">
        <v>186</v>
      </c>
    </row>
    <row r="50" spans="1:1" ht="17.25" x14ac:dyDescent="0.25">
      <c r="A50" s="25" t="s">
        <v>187</v>
      </c>
    </row>
    <row r="51" spans="1:1" ht="34.5" x14ac:dyDescent="0.3">
      <c r="A51" s="31" t="s">
        <v>1495</v>
      </c>
    </row>
    <row r="52" spans="1:1" ht="17.25" x14ac:dyDescent="0.25">
      <c r="A52" s="26" t="s">
        <v>188</v>
      </c>
    </row>
    <row r="53" spans="1:1" ht="34.5" x14ac:dyDescent="0.3">
      <c r="A53" s="27" t="s">
        <v>189</v>
      </c>
    </row>
    <row r="54" spans="1:1" ht="17.25" x14ac:dyDescent="0.25">
      <c r="A54" s="25" t="s">
        <v>190</v>
      </c>
    </row>
    <row r="55" spans="1:1" ht="17.25" x14ac:dyDescent="0.3">
      <c r="A55" s="27" t="s">
        <v>760</v>
      </c>
    </row>
    <row r="56" spans="1:1" ht="34.5" x14ac:dyDescent="0.25">
      <c r="A56" s="26" t="s">
        <v>761</v>
      </c>
    </row>
    <row r="57" spans="1:1" ht="17.25" x14ac:dyDescent="0.25">
      <c r="A57" s="26" t="s">
        <v>191</v>
      </c>
    </row>
    <row r="58" spans="1:1" ht="17.25" x14ac:dyDescent="0.25">
      <c r="A58" s="26" t="s">
        <v>192</v>
      </c>
    </row>
    <row r="59" spans="1:1" ht="17.25" x14ac:dyDescent="0.25">
      <c r="A59" s="25" t="s">
        <v>762</v>
      </c>
    </row>
    <row r="60" spans="1:1" ht="34.5" x14ac:dyDescent="0.25">
      <c r="A60" s="26" t="s">
        <v>763</v>
      </c>
    </row>
    <row r="61" spans="1:1" ht="17.25" x14ac:dyDescent="0.25">
      <c r="A61" s="28"/>
    </row>
    <row r="62" spans="1:1" ht="18.75" x14ac:dyDescent="0.25">
      <c r="A62" s="22" t="s">
        <v>193</v>
      </c>
    </row>
    <row r="63" spans="1:1" ht="17.25" x14ac:dyDescent="0.25">
      <c r="A63" s="25" t="s">
        <v>194</v>
      </c>
    </row>
    <row r="64" spans="1:1" ht="34.5" x14ac:dyDescent="0.25">
      <c r="A64" s="26" t="s">
        <v>195</v>
      </c>
    </row>
    <row r="65" spans="1:1" ht="17.25" x14ac:dyDescent="0.25">
      <c r="A65" s="26" t="s">
        <v>196</v>
      </c>
    </row>
    <row r="66" spans="1:1" ht="34.5" x14ac:dyDescent="0.25">
      <c r="A66" s="24" t="s">
        <v>197</v>
      </c>
    </row>
    <row r="67" spans="1:1" ht="34.5" x14ac:dyDescent="0.25">
      <c r="A67" s="24" t="s">
        <v>198</v>
      </c>
    </row>
    <row r="68" spans="1:1" ht="34.5" x14ac:dyDescent="0.25">
      <c r="A68" s="24" t="s">
        <v>199</v>
      </c>
    </row>
    <row r="69" spans="1:1" ht="17.25" x14ac:dyDescent="0.25">
      <c r="A69" s="29" t="s">
        <v>200</v>
      </c>
    </row>
    <row r="70" spans="1:1" ht="51.75" x14ac:dyDescent="0.25">
      <c r="A70" s="24" t="s">
        <v>201</v>
      </c>
    </row>
    <row r="71" spans="1:1" ht="17.25" x14ac:dyDescent="0.25">
      <c r="A71" s="24" t="s">
        <v>202</v>
      </c>
    </row>
    <row r="72" spans="1:1" ht="17.25" x14ac:dyDescent="0.25">
      <c r="A72" s="29" t="s">
        <v>203</v>
      </c>
    </row>
    <row r="73" spans="1:1" ht="17.25" x14ac:dyDescent="0.25">
      <c r="A73" s="24" t="s">
        <v>204</v>
      </c>
    </row>
    <row r="74" spans="1:1" ht="17.25" x14ac:dyDescent="0.25">
      <c r="A74" s="29" t="s">
        <v>205</v>
      </c>
    </row>
    <row r="75" spans="1:1" ht="34.5" x14ac:dyDescent="0.25">
      <c r="A75" s="24" t="s">
        <v>764</v>
      </c>
    </row>
    <row r="76" spans="1:1" ht="17.25" x14ac:dyDescent="0.25">
      <c r="A76" s="24" t="s">
        <v>206</v>
      </c>
    </row>
    <row r="77" spans="1:1" ht="51.75" x14ac:dyDescent="0.25">
      <c r="A77" s="24" t="s">
        <v>207</v>
      </c>
    </row>
    <row r="78" spans="1:1" ht="17.25" x14ac:dyDescent="0.25">
      <c r="A78" s="29" t="s">
        <v>208</v>
      </c>
    </row>
    <row r="79" spans="1:1" ht="17.25" x14ac:dyDescent="0.3">
      <c r="A79" s="23" t="s">
        <v>209</v>
      </c>
    </row>
    <row r="80" spans="1:1" ht="17.25" x14ac:dyDescent="0.25">
      <c r="A80" s="29" t="s">
        <v>210</v>
      </c>
    </row>
    <row r="81" spans="1:1" ht="34.5" x14ac:dyDescent="0.25">
      <c r="A81" s="24" t="s">
        <v>211</v>
      </c>
    </row>
    <row r="82" spans="1:1" ht="34.5" x14ac:dyDescent="0.25">
      <c r="A82" s="24" t="s">
        <v>212</v>
      </c>
    </row>
    <row r="83" spans="1:1" ht="34.5" x14ac:dyDescent="0.25">
      <c r="A83" s="24" t="s">
        <v>213</v>
      </c>
    </row>
    <row r="84" spans="1:1" ht="34.5" x14ac:dyDescent="0.25">
      <c r="A84" s="24" t="s">
        <v>214</v>
      </c>
    </row>
    <row r="85" spans="1:1" ht="34.5" x14ac:dyDescent="0.25">
      <c r="A85" s="24" t="s">
        <v>215</v>
      </c>
    </row>
    <row r="86" spans="1:1" ht="17.25" x14ac:dyDescent="0.25">
      <c r="A86" s="29" t="s">
        <v>216</v>
      </c>
    </row>
    <row r="87" spans="1:1" ht="17.25" x14ac:dyDescent="0.25">
      <c r="A87" s="24" t="s">
        <v>217</v>
      </c>
    </row>
    <row r="88" spans="1:1" ht="34.5" x14ac:dyDescent="0.25">
      <c r="A88" s="24" t="s">
        <v>218</v>
      </c>
    </row>
    <row r="89" spans="1:1" ht="17.25" x14ac:dyDescent="0.25">
      <c r="A89" s="29" t="s">
        <v>219</v>
      </c>
    </row>
    <row r="90" spans="1:1" ht="34.5" x14ac:dyDescent="0.25">
      <c r="A90" s="24" t="s">
        <v>220</v>
      </c>
    </row>
    <row r="91" spans="1:1" ht="17.25" x14ac:dyDescent="0.25">
      <c r="A91" s="29" t="s">
        <v>221</v>
      </c>
    </row>
    <row r="92" spans="1:1" ht="17.25" x14ac:dyDescent="0.3">
      <c r="A92" s="23" t="s">
        <v>222</v>
      </c>
    </row>
    <row r="93" spans="1:1" ht="17.25" x14ac:dyDescent="0.25">
      <c r="A93" s="24" t="s">
        <v>223</v>
      </c>
    </row>
    <row r="94" spans="1:1" ht="17.25" x14ac:dyDescent="0.25">
      <c r="A94" s="24"/>
    </row>
    <row r="95" spans="1:1" ht="18.75" x14ac:dyDescent="0.25">
      <c r="A95" s="22" t="s">
        <v>744</v>
      </c>
    </row>
    <row r="96" spans="1:1" ht="34.5" x14ac:dyDescent="0.3">
      <c r="A96" s="126" t="s">
        <v>1496</v>
      </c>
    </row>
    <row r="97" spans="1:1" ht="17.25" x14ac:dyDescent="0.3">
      <c r="A97" s="23" t="s">
        <v>224</v>
      </c>
    </row>
    <row r="98" spans="1:1" ht="17.25" x14ac:dyDescent="0.25">
      <c r="A98" s="29" t="s">
        <v>225</v>
      </c>
    </row>
    <row r="99" spans="1:1" ht="17.25" x14ac:dyDescent="0.25">
      <c r="A99" s="21" t="s">
        <v>226</v>
      </c>
    </row>
    <row r="100" spans="1:1" ht="17.25" x14ac:dyDescent="0.25">
      <c r="A100" s="24" t="s">
        <v>227</v>
      </c>
    </row>
    <row r="101" spans="1:1" ht="17.25" x14ac:dyDescent="0.25">
      <c r="A101" s="24" t="s">
        <v>228</v>
      </c>
    </row>
    <row r="102" spans="1:1" ht="17.25" x14ac:dyDescent="0.25">
      <c r="A102" s="24" t="s">
        <v>229</v>
      </c>
    </row>
    <row r="103" spans="1:1" ht="17.25" x14ac:dyDescent="0.25">
      <c r="A103" s="24" t="s">
        <v>230</v>
      </c>
    </row>
    <row r="104" spans="1:1" ht="34.5" x14ac:dyDescent="0.25">
      <c r="A104" s="24" t="s">
        <v>231</v>
      </c>
    </row>
    <row r="105" spans="1:1" ht="17.25" x14ac:dyDescent="0.25">
      <c r="A105" s="21" t="s">
        <v>232</v>
      </c>
    </row>
    <row r="106" spans="1:1" ht="17.25" x14ac:dyDescent="0.25">
      <c r="A106" s="24" t="s">
        <v>233</v>
      </c>
    </row>
    <row r="107" spans="1:1" ht="17.25" x14ac:dyDescent="0.25">
      <c r="A107" s="24" t="s">
        <v>234</v>
      </c>
    </row>
    <row r="108" spans="1:1" ht="17.25" x14ac:dyDescent="0.25">
      <c r="A108" s="24" t="s">
        <v>235</v>
      </c>
    </row>
    <row r="109" spans="1:1" ht="17.25" x14ac:dyDescent="0.25">
      <c r="A109" s="24" t="s">
        <v>236</v>
      </c>
    </row>
    <row r="110" spans="1:1" ht="17.25" x14ac:dyDescent="0.25">
      <c r="A110" s="24" t="s">
        <v>237</v>
      </c>
    </row>
    <row r="111" spans="1:1" ht="17.25" x14ac:dyDescent="0.25">
      <c r="A111" s="24" t="s">
        <v>238</v>
      </c>
    </row>
    <row r="112" spans="1:1" ht="17.25" x14ac:dyDescent="0.25">
      <c r="A112" s="29" t="s">
        <v>239</v>
      </c>
    </row>
    <row r="113" spans="1:1" ht="17.25" x14ac:dyDescent="0.25">
      <c r="A113" s="24" t="s">
        <v>240</v>
      </c>
    </row>
    <row r="114" spans="1:1" ht="17.25" x14ac:dyDescent="0.25">
      <c r="A114" s="21" t="s">
        <v>241</v>
      </c>
    </row>
    <row r="115" spans="1:1" ht="17.25" x14ac:dyDescent="0.25">
      <c r="A115" s="24" t="s">
        <v>242</v>
      </c>
    </row>
    <row r="116" spans="1:1" ht="17.25" x14ac:dyDescent="0.25">
      <c r="A116" s="24" t="s">
        <v>243</v>
      </c>
    </row>
    <row r="117" spans="1:1" ht="17.25" x14ac:dyDescent="0.25">
      <c r="A117" s="21" t="s">
        <v>244</v>
      </c>
    </row>
    <row r="118" spans="1:1" ht="17.25" x14ac:dyDescent="0.25">
      <c r="A118" s="24" t="s">
        <v>245</v>
      </c>
    </row>
    <row r="119" spans="1:1" ht="17.25" x14ac:dyDescent="0.25">
      <c r="A119" s="24" t="s">
        <v>246</v>
      </c>
    </row>
    <row r="120" spans="1:1" ht="17.25" x14ac:dyDescent="0.25">
      <c r="A120" s="24" t="s">
        <v>247</v>
      </c>
    </row>
    <row r="121" spans="1:1" ht="17.25" x14ac:dyDescent="0.25">
      <c r="A121" s="29" t="s">
        <v>248</v>
      </c>
    </row>
    <row r="122" spans="1:1" ht="17.25" x14ac:dyDescent="0.25">
      <c r="A122" s="21" t="s">
        <v>249</v>
      </c>
    </row>
    <row r="123" spans="1:1" ht="17.25" x14ac:dyDescent="0.25">
      <c r="A123" s="21" t="s">
        <v>250</v>
      </c>
    </row>
    <row r="124" spans="1:1" ht="17.25" x14ac:dyDescent="0.25">
      <c r="A124" s="24" t="s">
        <v>251</v>
      </c>
    </row>
    <row r="125" spans="1:1" ht="17.25" x14ac:dyDescent="0.25">
      <c r="A125" s="24" t="s">
        <v>252</v>
      </c>
    </row>
    <row r="126" spans="1:1" ht="17.25" x14ac:dyDescent="0.25">
      <c r="A126" s="24" t="s">
        <v>253</v>
      </c>
    </row>
    <row r="127" spans="1:1" ht="17.25" x14ac:dyDescent="0.25">
      <c r="A127" s="24" t="s">
        <v>254</v>
      </c>
    </row>
    <row r="128" spans="1:1" ht="17.25" x14ac:dyDescent="0.25">
      <c r="A128" s="24" t="s">
        <v>255</v>
      </c>
    </row>
    <row r="129" spans="1:1" ht="17.25" x14ac:dyDescent="0.25">
      <c r="A129" s="29" t="s">
        <v>256</v>
      </c>
    </row>
    <row r="130" spans="1:1" ht="34.5" x14ac:dyDescent="0.25">
      <c r="A130" s="24" t="s">
        <v>257</v>
      </c>
    </row>
    <row r="131" spans="1:1" ht="69" x14ac:dyDescent="0.25">
      <c r="A131" s="24" t="s">
        <v>258</v>
      </c>
    </row>
    <row r="132" spans="1:1" ht="34.5" x14ac:dyDescent="0.25">
      <c r="A132" s="24" t="s">
        <v>259</v>
      </c>
    </row>
    <row r="133" spans="1:1" ht="17.25" x14ac:dyDescent="0.25">
      <c r="A133" s="29" t="s">
        <v>260</v>
      </c>
    </row>
    <row r="134" spans="1:1" ht="34.5" x14ac:dyDescent="0.25">
      <c r="A134" s="21" t="s">
        <v>261</v>
      </c>
    </row>
    <row r="135" spans="1:1" ht="17.25" x14ac:dyDescent="0.25">
      <c r="A135" s="21"/>
    </row>
    <row r="136" spans="1:1" ht="18.75" x14ac:dyDescent="0.25">
      <c r="A136" s="22" t="s">
        <v>745</v>
      </c>
    </row>
    <row r="137" spans="1:1" ht="17.25" x14ac:dyDescent="0.25">
      <c r="A137" s="24" t="s">
        <v>746</v>
      </c>
    </row>
    <row r="138" spans="1:1" ht="34.5" x14ac:dyDescent="0.25">
      <c r="A138" s="26" t="s">
        <v>262</v>
      </c>
    </row>
    <row r="139" spans="1:1" ht="34.5" x14ac:dyDescent="0.25">
      <c r="A139" s="26" t="s">
        <v>747</v>
      </c>
    </row>
    <row r="140" spans="1:1" ht="17.25" x14ac:dyDescent="0.25">
      <c r="A140" s="25" t="s">
        <v>263</v>
      </c>
    </row>
    <row r="141" spans="1:1" ht="17.25" x14ac:dyDescent="0.25">
      <c r="A141" s="30" t="s">
        <v>264</v>
      </c>
    </row>
    <row r="142" spans="1:1" ht="34.5" x14ac:dyDescent="0.3">
      <c r="A142" s="31" t="s">
        <v>1497</v>
      </c>
    </row>
    <row r="143" spans="1:1" ht="17.25" x14ac:dyDescent="0.25">
      <c r="A143" s="26" t="s">
        <v>265</v>
      </c>
    </row>
    <row r="144" spans="1:1" ht="17.25" x14ac:dyDescent="0.25">
      <c r="A144" s="26" t="s">
        <v>266</v>
      </c>
    </row>
    <row r="145" spans="1:1" ht="17.25" x14ac:dyDescent="0.25">
      <c r="A145" s="30" t="s">
        <v>267</v>
      </c>
    </row>
    <row r="146" spans="1:1" ht="17.25" x14ac:dyDescent="0.25">
      <c r="A146" s="25" t="s">
        <v>268</v>
      </c>
    </row>
    <row r="147" spans="1:1" ht="17.25" x14ac:dyDescent="0.25">
      <c r="A147" s="30" t="s">
        <v>269</v>
      </c>
    </row>
    <row r="148" spans="1:1" ht="17.25" x14ac:dyDescent="0.25">
      <c r="A148" s="26" t="s">
        <v>270</v>
      </c>
    </row>
    <row r="149" spans="1:1" ht="17.25" x14ac:dyDescent="0.25">
      <c r="A149" s="26" t="s">
        <v>271</v>
      </c>
    </row>
    <row r="150" spans="1:1" ht="17.25" x14ac:dyDescent="0.25">
      <c r="A150" s="26" t="s">
        <v>272</v>
      </c>
    </row>
    <row r="151" spans="1:1" ht="34.5" x14ac:dyDescent="0.25">
      <c r="A151" s="30" t="s">
        <v>273</v>
      </c>
    </row>
    <row r="152" spans="1:1" ht="17.25" x14ac:dyDescent="0.25">
      <c r="A152" s="25" t="s">
        <v>274</v>
      </c>
    </row>
    <row r="153" spans="1:1" ht="17.25" x14ac:dyDescent="0.25">
      <c r="A153" s="26" t="s">
        <v>275</v>
      </c>
    </row>
    <row r="154" spans="1:1" ht="17.25" x14ac:dyDescent="0.25">
      <c r="A154" s="26" t="s">
        <v>276</v>
      </c>
    </row>
    <row r="155" spans="1:1" ht="17.25" x14ac:dyDescent="0.25">
      <c r="A155" s="26" t="s">
        <v>277</v>
      </c>
    </row>
    <row r="156" spans="1:1" ht="17.25" x14ac:dyDescent="0.25">
      <c r="A156" s="26" t="s">
        <v>278</v>
      </c>
    </row>
    <row r="157" spans="1:1" ht="34.5" x14ac:dyDescent="0.25">
      <c r="A157" s="26" t="s">
        <v>279</v>
      </c>
    </row>
    <row r="158" spans="1:1" ht="34.5" x14ac:dyDescent="0.25">
      <c r="A158" s="26" t="s">
        <v>280</v>
      </c>
    </row>
    <row r="159" spans="1:1" ht="17.25" x14ac:dyDescent="0.25">
      <c r="A159" s="25" t="s">
        <v>281</v>
      </c>
    </row>
    <row r="160" spans="1:1" ht="34.5" x14ac:dyDescent="0.25">
      <c r="A160" s="26" t="s">
        <v>282</v>
      </c>
    </row>
    <row r="161" spans="1:1" ht="34.5" x14ac:dyDescent="0.25">
      <c r="A161" s="26" t="s">
        <v>283</v>
      </c>
    </row>
    <row r="162" spans="1:1" ht="17.25" x14ac:dyDescent="0.25">
      <c r="A162" s="26" t="s">
        <v>284</v>
      </c>
    </row>
    <row r="163" spans="1:1" ht="17.25" x14ac:dyDescent="0.25">
      <c r="A163" s="25" t="s">
        <v>285</v>
      </c>
    </row>
    <row r="164" spans="1:1" ht="34.5" x14ac:dyDescent="0.3">
      <c r="A164" s="31" t="s">
        <v>748</v>
      </c>
    </row>
    <row r="165" spans="1:1" ht="34.5" x14ac:dyDescent="0.25">
      <c r="A165" s="26" t="s">
        <v>286</v>
      </c>
    </row>
    <row r="166" spans="1:1" ht="17.25" x14ac:dyDescent="0.25">
      <c r="A166" s="25" t="s">
        <v>287</v>
      </c>
    </row>
    <row r="167" spans="1:1" ht="17.25" x14ac:dyDescent="0.25">
      <c r="A167" s="26" t="s">
        <v>288</v>
      </c>
    </row>
    <row r="168" spans="1:1" ht="17.25" x14ac:dyDescent="0.25">
      <c r="A168" s="25" t="s">
        <v>289</v>
      </c>
    </row>
    <row r="169" spans="1:1" ht="17.25" x14ac:dyDescent="0.3">
      <c r="A169" s="27" t="s">
        <v>290</v>
      </c>
    </row>
    <row r="170" spans="1:1" ht="17.25" x14ac:dyDescent="0.3">
      <c r="A170" s="27"/>
    </row>
    <row r="171" spans="1:1" ht="17.25" x14ac:dyDescent="0.3">
      <c r="A171" s="27"/>
    </row>
    <row r="172" spans="1:1" ht="17.25" x14ac:dyDescent="0.3">
      <c r="A172" s="27"/>
    </row>
    <row r="173" spans="1:1" ht="17.25" x14ac:dyDescent="0.3">
      <c r="A173" s="27"/>
    </row>
    <row r="174" spans="1:1" ht="17.25" x14ac:dyDescent="0.3">
      <c r="A174" s="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showGridLines="0" topLeftCell="A9" zoomScaleNormal="100" workbookViewId="0">
      <selection activeCell="N14" sqref="N1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93"/>
      <c r="C2" s="94"/>
      <c r="D2" s="94"/>
      <c r="E2" s="94"/>
      <c r="F2" s="94"/>
      <c r="G2" s="94"/>
      <c r="H2" s="94"/>
      <c r="I2" s="94"/>
      <c r="J2" s="95"/>
    </row>
    <row r="3" spans="2:10" x14ac:dyDescent="0.25">
      <c r="B3" s="96"/>
      <c r="C3" s="3"/>
      <c r="D3" s="3"/>
      <c r="E3" s="3"/>
      <c r="F3" s="3"/>
      <c r="G3" s="3"/>
      <c r="H3" s="3"/>
      <c r="I3" s="3"/>
      <c r="J3" s="97"/>
    </row>
    <row r="4" spans="2:10" x14ac:dyDescent="0.25">
      <c r="B4" s="96"/>
      <c r="C4" s="3"/>
      <c r="D4" s="3"/>
      <c r="E4" s="3"/>
      <c r="F4" s="3"/>
      <c r="G4" s="3"/>
      <c r="H4" s="3"/>
      <c r="I4" s="3"/>
      <c r="J4" s="97"/>
    </row>
    <row r="5" spans="2:10" ht="31.5" x14ac:dyDescent="0.3">
      <c r="B5" s="96"/>
      <c r="C5" s="8"/>
      <c r="D5" s="8"/>
      <c r="E5" s="121"/>
      <c r="F5" s="122" t="s">
        <v>693</v>
      </c>
      <c r="G5" s="8"/>
      <c r="H5" s="8"/>
      <c r="I5" s="8"/>
      <c r="J5" s="97"/>
    </row>
    <row r="6" spans="2:10" ht="41.25" customHeight="1" x14ac:dyDescent="0.25">
      <c r="B6" s="96"/>
      <c r="C6" s="3"/>
      <c r="D6" s="3"/>
      <c r="E6" s="187" t="s">
        <v>1500</v>
      </c>
      <c r="F6" s="187"/>
      <c r="G6" s="187"/>
      <c r="H6" s="3"/>
      <c r="I6" s="3"/>
      <c r="J6" s="97"/>
    </row>
    <row r="7" spans="2:10" ht="26.25" x14ac:dyDescent="0.25">
      <c r="B7" s="96"/>
      <c r="C7" s="3"/>
      <c r="D7" s="3"/>
      <c r="E7" s="3"/>
      <c r="F7" s="4" t="s">
        <v>60</v>
      </c>
      <c r="G7" s="3"/>
      <c r="H7" s="3"/>
      <c r="I7" s="3"/>
      <c r="J7" s="97"/>
    </row>
    <row r="8" spans="2:10" ht="26.25" x14ac:dyDescent="0.25">
      <c r="B8" s="96"/>
      <c r="C8" s="3"/>
      <c r="D8" s="3"/>
      <c r="E8" s="3"/>
      <c r="F8" s="4" t="s">
        <v>1512</v>
      </c>
      <c r="G8" s="3"/>
      <c r="H8" s="3"/>
      <c r="I8" s="3"/>
      <c r="J8" s="97"/>
    </row>
    <row r="9" spans="2:10" ht="21" x14ac:dyDescent="0.25">
      <c r="B9" s="96"/>
      <c r="C9" s="3"/>
      <c r="D9" s="3"/>
      <c r="E9" s="3"/>
      <c r="F9" s="5" t="s">
        <v>1510</v>
      </c>
      <c r="G9" s="3"/>
      <c r="H9" s="3"/>
      <c r="I9" s="3"/>
      <c r="J9" s="97"/>
    </row>
    <row r="10" spans="2:10" ht="21" x14ac:dyDescent="0.25">
      <c r="B10" s="96"/>
      <c r="C10" s="3"/>
      <c r="D10" s="3"/>
      <c r="E10" s="3"/>
      <c r="F10" s="5" t="s">
        <v>1511</v>
      </c>
      <c r="G10" s="3"/>
      <c r="H10" s="3"/>
      <c r="I10" s="3"/>
      <c r="J10" s="97"/>
    </row>
    <row r="11" spans="2:10" ht="21" x14ac:dyDescent="0.25">
      <c r="B11" s="96"/>
      <c r="C11" s="3"/>
      <c r="D11" s="3"/>
      <c r="E11" s="3"/>
      <c r="F11" s="5"/>
      <c r="G11" s="3"/>
      <c r="H11" s="3"/>
      <c r="I11" s="3"/>
      <c r="J11" s="97"/>
    </row>
    <row r="12" spans="2:10" x14ac:dyDescent="0.25">
      <c r="B12" s="96"/>
      <c r="C12" s="3"/>
      <c r="D12" s="3"/>
      <c r="E12" s="3"/>
      <c r="F12" s="3"/>
      <c r="G12" s="3"/>
      <c r="H12" s="3"/>
      <c r="I12" s="3"/>
      <c r="J12" s="97"/>
    </row>
    <row r="13" spans="2:10" x14ac:dyDescent="0.25">
      <c r="B13" s="96"/>
      <c r="C13" s="3"/>
      <c r="D13" s="3"/>
      <c r="E13" s="3"/>
      <c r="F13" s="3"/>
      <c r="G13" s="3"/>
      <c r="H13" s="3"/>
      <c r="I13" s="3"/>
      <c r="J13" s="97"/>
    </row>
    <row r="14" spans="2:10" x14ac:dyDescent="0.25">
      <c r="B14" s="96"/>
      <c r="C14" s="3"/>
      <c r="D14" s="3"/>
      <c r="E14" s="3"/>
      <c r="F14" s="3"/>
      <c r="G14" s="3"/>
      <c r="H14" s="3"/>
      <c r="I14" s="3"/>
      <c r="J14" s="97"/>
    </row>
    <row r="15" spans="2:10" x14ac:dyDescent="0.25">
      <c r="B15" s="96"/>
      <c r="C15" s="3"/>
      <c r="D15" s="3"/>
      <c r="E15" s="3"/>
      <c r="F15" s="3"/>
      <c r="G15" s="3"/>
      <c r="H15" s="3"/>
      <c r="I15" s="3"/>
      <c r="J15" s="97"/>
    </row>
    <row r="16" spans="2:10" x14ac:dyDescent="0.25">
      <c r="B16" s="96"/>
      <c r="C16" s="3"/>
      <c r="D16" s="3"/>
      <c r="E16" s="3"/>
      <c r="F16" s="3"/>
      <c r="G16" s="3"/>
      <c r="H16" s="3"/>
      <c r="I16" s="3"/>
      <c r="J16" s="97"/>
    </row>
    <row r="17" spans="2:10" x14ac:dyDescent="0.25">
      <c r="B17" s="96"/>
      <c r="C17" s="3"/>
      <c r="D17" s="3"/>
      <c r="E17" s="3"/>
      <c r="F17" s="3"/>
      <c r="G17" s="3"/>
      <c r="H17" s="3"/>
      <c r="I17" s="3"/>
      <c r="J17" s="97"/>
    </row>
    <row r="18" spans="2:10" x14ac:dyDescent="0.25">
      <c r="B18" s="96"/>
      <c r="C18" s="3"/>
      <c r="D18" s="3"/>
      <c r="E18" s="3"/>
      <c r="F18" s="3"/>
      <c r="G18" s="3"/>
      <c r="H18" s="3"/>
      <c r="I18" s="3"/>
      <c r="J18" s="97"/>
    </row>
    <row r="19" spans="2:10" x14ac:dyDescent="0.25">
      <c r="B19" s="96"/>
      <c r="C19" s="3"/>
      <c r="D19" s="3"/>
      <c r="E19" s="3"/>
      <c r="F19" s="3"/>
      <c r="G19" s="3"/>
      <c r="H19" s="3"/>
      <c r="I19" s="3"/>
      <c r="J19" s="97"/>
    </row>
    <row r="20" spans="2:10" x14ac:dyDescent="0.25">
      <c r="B20" s="96"/>
      <c r="C20" s="3"/>
      <c r="D20" s="3"/>
      <c r="E20" s="3"/>
      <c r="F20" s="3"/>
      <c r="G20" s="3"/>
      <c r="H20" s="3"/>
      <c r="I20" s="3"/>
      <c r="J20" s="97"/>
    </row>
    <row r="21" spans="2:10" x14ac:dyDescent="0.25">
      <c r="B21" s="96"/>
      <c r="C21" s="3"/>
      <c r="D21" s="3"/>
      <c r="E21" s="3"/>
      <c r="F21" s="3"/>
      <c r="G21" s="3"/>
      <c r="H21" s="3"/>
      <c r="I21" s="3"/>
      <c r="J21" s="97"/>
    </row>
    <row r="22" spans="2:10" x14ac:dyDescent="0.25">
      <c r="B22" s="96"/>
      <c r="C22" s="3"/>
      <c r="D22" s="3"/>
      <c r="E22" s="3"/>
      <c r="F22" s="6" t="s">
        <v>4</v>
      </c>
      <c r="G22" s="3"/>
      <c r="H22" s="3"/>
      <c r="I22" s="3"/>
      <c r="J22" s="97"/>
    </row>
    <row r="23" spans="2:10" x14ac:dyDescent="0.25">
      <c r="B23" s="96"/>
      <c r="C23" s="3"/>
      <c r="D23" s="3"/>
      <c r="E23" s="3"/>
      <c r="F23" s="7"/>
      <c r="G23" s="3"/>
      <c r="H23" s="3"/>
      <c r="I23" s="3"/>
      <c r="J23" s="97"/>
    </row>
    <row r="24" spans="2:10" x14ac:dyDescent="0.25">
      <c r="B24" s="96"/>
      <c r="C24" s="3"/>
      <c r="D24" s="188" t="s">
        <v>585</v>
      </c>
      <c r="E24" s="189" t="s">
        <v>5</v>
      </c>
      <c r="F24" s="189"/>
      <c r="G24" s="189"/>
      <c r="H24" s="189"/>
      <c r="I24" s="3"/>
      <c r="J24" s="97"/>
    </row>
    <row r="25" spans="2:10" x14ac:dyDescent="0.25">
      <c r="B25" s="96"/>
      <c r="C25" s="3"/>
      <c r="D25" s="3"/>
      <c r="E25" s="98"/>
      <c r="F25" s="98"/>
      <c r="G25" s="98"/>
      <c r="H25" s="3"/>
      <c r="I25" s="3"/>
      <c r="J25" s="97"/>
    </row>
    <row r="26" spans="2:10" x14ac:dyDescent="0.25">
      <c r="B26" s="96"/>
      <c r="C26" s="3"/>
      <c r="D26" s="188" t="s">
        <v>1529</v>
      </c>
      <c r="E26" s="189"/>
      <c r="F26" s="189"/>
      <c r="G26" s="189"/>
      <c r="H26" s="189"/>
      <c r="I26" s="3"/>
      <c r="J26" s="97"/>
    </row>
    <row r="27" spans="2:10" x14ac:dyDescent="0.25">
      <c r="B27" s="96"/>
      <c r="C27" s="3"/>
      <c r="D27" s="99"/>
      <c r="E27" s="99"/>
      <c r="F27" s="99"/>
      <c r="G27" s="99"/>
      <c r="H27" s="99"/>
      <c r="I27" s="3"/>
      <c r="J27" s="97"/>
    </row>
    <row r="28" spans="2:10" x14ac:dyDescent="0.25">
      <c r="B28" s="96"/>
      <c r="C28" s="3"/>
      <c r="D28" s="190" t="s">
        <v>586</v>
      </c>
      <c r="E28" s="191" t="s">
        <v>5</v>
      </c>
      <c r="F28" s="191"/>
      <c r="G28" s="191"/>
      <c r="H28" s="191"/>
      <c r="I28" s="3"/>
      <c r="J28" s="97"/>
    </row>
    <row r="29" spans="2:10" ht="15.75" thickBot="1" x14ac:dyDescent="0.3">
      <c r="B29" s="100"/>
      <c r="C29" s="101"/>
      <c r="D29" s="102"/>
      <c r="E29" s="102"/>
      <c r="F29" s="102"/>
      <c r="G29" s="102"/>
      <c r="H29" s="102"/>
      <c r="I29" s="101"/>
      <c r="J29" s="103"/>
    </row>
  </sheetData>
  <mergeCells count="4">
    <mergeCell ref="E6:G6"/>
    <mergeCell ref="D24:H24"/>
    <mergeCell ref="D26:H26"/>
    <mergeCell ref="D28:H28"/>
  </mergeCells>
  <hyperlinks>
    <hyperlink ref="D26:H26" location="' EEM Sust. Mortgage Assets '!_Hlk506480454" display="Worksheet EEM Sust. Mortgage Assets" xr:uid="{00000000-0004-0000-0100-000001000000}"/>
    <hyperlink ref="D28:H28" location="'B2. HTT Public Sector Assets'!A1" display="Worksheet C: HTT Public Sector Assets" xr:uid="{00000000-0004-0000-0100-000002000000}"/>
    <hyperlink ref="D24:H24" location="'EEM General Mortgage Assets'!A1"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N582"/>
  <sheetViews>
    <sheetView topLeftCell="A338" zoomScale="80" zoomScaleNormal="80" workbookViewId="0">
      <selection activeCell="C354" sqref="C354"/>
    </sheetView>
  </sheetViews>
  <sheetFormatPr defaultColWidth="8.85546875" defaultRowHeight="15" outlineLevelRow="1" x14ac:dyDescent="0.25"/>
  <cols>
    <col min="1" max="1" width="13.85546875" style="37" customWidth="1"/>
    <col min="2" max="2" width="66.85546875" style="37" customWidth="1"/>
    <col min="3" max="3" width="41" style="37" customWidth="1"/>
    <col min="4" max="4" width="40.85546875" style="37" customWidth="1"/>
    <col min="5" max="5" width="6.7109375" style="37" customWidth="1"/>
    <col min="6" max="6" width="41.5703125" style="37" customWidth="1"/>
    <col min="7" max="7" width="41.5703125" style="32" customWidth="1"/>
    <col min="8" max="16384" width="8.85546875" style="33"/>
  </cols>
  <sheetData>
    <row r="2" spans="1:7" ht="31.5" x14ac:dyDescent="0.25">
      <c r="A2" s="58" t="s">
        <v>690</v>
      </c>
      <c r="B2" s="58"/>
      <c r="C2" s="32"/>
      <c r="D2" s="32"/>
      <c r="E2" s="32"/>
      <c r="F2" s="105" t="s">
        <v>1501</v>
      </c>
    </row>
    <row r="3" spans="1:7" ht="15.75" thickBot="1" x14ac:dyDescent="0.3">
      <c r="A3" s="32"/>
      <c r="B3" s="32"/>
      <c r="C3" s="32"/>
      <c r="D3" s="32"/>
      <c r="E3" s="32"/>
      <c r="F3" s="32"/>
    </row>
    <row r="4" spans="1:7" ht="19.5" thickBot="1" x14ac:dyDescent="0.3">
      <c r="A4" s="34"/>
      <c r="B4" s="35" t="s">
        <v>6</v>
      </c>
      <c r="C4" s="36" t="s">
        <v>1503</v>
      </c>
      <c r="D4" s="34"/>
      <c r="E4" s="34"/>
      <c r="F4" s="32"/>
      <c r="G4" s="34"/>
    </row>
    <row r="5" spans="1:7" ht="15.75" thickBot="1" x14ac:dyDescent="0.3">
      <c r="B5" s="111"/>
    </row>
    <row r="6" spans="1:7" ht="18.75" x14ac:dyDescent="0.25">
      <c r="A6" s="110"/>
      <c r="B6" s="112" t="s">
        <v>587</v>
      </c>
      <c r="C6" s="38"/>
      <c r="E6" s="39"/>
      <c r="F6" s="39"/>
    </row>
    <row r="7" spans="1:7" x14ac:dyDescent="0.25">
      <c r="A7" s="109"/>
      <c r="B7" s="113" t="s">
        <v>590</v>
      </c>
    </row>
    <row r="8" spans="1:7" x14ac:dyDescent="0.25">
      <c r="A8" s="109"/>
      <c r="B8" s="115" t="s">
        <v>593</v>
      </c>
    </row>
    <row r="9" spans="1:7" ht="15.75" thickBot="1" x14ac:dyDescent="0.3">
      <c r="A9" s="109"/>
      <c r="B9" s="114" t="s">
        <v>594</v>
      </c>
    </row>
    <row r="10" spans="1:7" x14ac:dyDescent="0.25">
      <c r="B10" s="40"/>
    </row>
    <row r="11" spans="1:7" ht="37.5" x14ac:dyDescent="0.25">
      <c r="A11" s="106" t="s">
        <v>7</v>
      </c>
      <c r="B11" s="106" t="s">
        <v>591</v>
      </c>
      <c r="C11" s="107"/>
      <c r="D11" s="107"/>
      <c r="E11" s="107"/>
      <c r="F11" s="107"/>
      <c r="G11" s="108"/>
    </row>
    <row r="12" spans="1:7" ht="15" customHeight="1" x14ac:dyDescent="0.25">
      <c r="A12" s="71"/>
      <c r="B12" s="116" t="s">
        <v>23</v>
      </c>
      <c r="C12" s="71" t="s">
        <v>9</v>
      </c>
      <c r="D12" s="71"/>
      <c r="E12" s="71"/>
      <c r="F12" s="77" t="s">
        <v>24</v>
      </c>
      <c r="G12" s="77"/>
    </row>
    <row r="13" spans="1:7" x14ac:dyDescent="0.25">
      <c r="A13" s="37" t="s">
        <v>784</v>
      </c>
      <c r="B13" s="37" t="s">
        <v>25</v>
      </c>
      <c r="C13" s="153">
        <v>1172.5</v>
      </c>
      <c r="F13" s="59">
        <f>IF($C$16=0,"",IF(C13="[for completion]","",C13/$C$16))</f>
        <v>1</v>
      </c>
    </row>
    <row r="14" spans="1:7" x14ac:dyDescent="0.25">
      <c r="A14" s="37" t="s">
        <v>785</v>
      </c>
      <c r="B14" s="37" t="s">
        <v>26</v>
      </c>
      <c r="C14" s="153">
        <v>0</v>
      </c>
      <c r="F14" s="59">
        <f>IF($C$16=0,"",IF(C14="[for completion]","",C14/$C$16))</f>
        <v>0</v>
      </c>
    </row>
    <row r="15" spans="1:7" x14ac:dyDescent="0.25">
      <c r="A15" s="37" t="s">
        <v>786</v>
      </c>
      <c r="B15" s="37" t="s">
        <v>11</v>
      </c>
      <c r="C15" s="153">
        <v>0</v>
      </c>
      <c r="F15" s="59">
        <f>IF($C$16=0,"",IF(C15="[for completion]","",C15/$C$16))</f>
        <v>0</v>
      </c>
    </row>
    <row r="16" spans="1:7" x14ac:dyDescent="0.25">
      <c r="A16" s="37" t="s">
        <v>787</v>
      </c>
      <c r="B16" s="42" t="s">
        <v>12</v>
      </c>
      <c r="C16" s="60">
        <f>SUM(C13:C15)</f>
        <v>1172.5</v>
      </c>
      <c r="F16" s="55">
        <f>SUM(F13:F15)</f>
        <v>1</v>
      </c>
    </row>
    <row r="17" spans="1:7" outlineLevel="1" x14ac:dyDescent="0.25">
      <c r="A17" s="37" t="s">
        <v>788</v>
      </c>
      <c r="B17" s="44" t="s">
        <v>27</v>
      </c>
      <c r="C17" s="153"/>
      <c r="F17" s="59">
        <f t="shared" ref="F17:F27" si="0">IF($C$16=0,"",IF(C17="[for completion]","",C17/$C$16))</f>
        <v>0</v>
      </c>
    </row>
    <row r="18" spans="1:7" outlineLevel="1" x14ac:dyDescent="0.25">
      <c r="A18" s="37" t="s">
        <v>789</v>
      </c>
      <c r="B18" s="44" t="s">
        <v>293</v>
      </c>
      <c r="C18" s="153"/>
      <c r="F18" s="59">
        <f t="shared" si="0"/>
        <v>0</v>
      </c>
    </row>
    <row r="19" spans="1:7" outlineLevel="1" x14ac:dyDescent="0.25">
      <c r="A19" s="37" t="s">
        <v>790</v>
      </c>
      <c r="B19" s="155" t="s">
        <v>13</v>
      </c>
      <c r="C19" s="153"/>
      <c r="F19" s="59">
        <f t="shared" si="0"/>
        <v>0</v>
      </c>
    </row>
    <row r="20" spans="1:7" outlineLevel="1" x14ac:dyDescent="0.25">
      <c r="A20" s="37" t="s">
        <v>791</v>
      </c>
      <c r="B20" s="155"/>
      <c r="C20" s="153"/>
      <c r="F20" s="59">
        <f t="shared" si="0"/>
        <v>0</v>
      </c>
    </row>
    <row r="21" spans="1:7" hidden="1" outlineLevel="1" x14ac:dyDescent="0.25">
      <c r="A21" s="37" t="s">
        <v>792</v>
      </c>
      <c r="B21" s="155" t="s">
        <v>13</v>
      </c>
      <c r="C21" s="153"/>
      <c r="F21" s="59">
        <f t="shared" si="0"/>
        <v>0</v>
      </c>
    </row>
    <row r="22" spans="1:7" hidden="1" outlineLevel="1" x14ac:dyDescent="0.25">
      <c r="A22" s="37" t="s">
        <v>793</v>
      </c>
      <c r="B22" s="155" t="s">
        <v>13</v>
      </c>
      <c r="C22" s="153"/>
      <c r="F22" s="59">
        <f t="shared" si="0"/>
        <v>0</v>
      </c>
    </row>
    <row r="23" spans="1:7" hidden="1" outlineLevel="1" x14ac:dyDescent="0.25">
      <c r="A23" s="37" t="s">
        <v>794</v>
      </c>
      <c r="B23" s="155" t="s">
        <v>13</v>
      </c>
      <c r="C23" s="153"/>
      <c r="F23" s="59">
        <f>IF($C$16=0,"",IF(C23="[for completion]","",C23/$C$16))</f>
        <v>0</v>
      </c>
    </row>
    <row r="24" spans="1:7" hidden="1" outlineLevel="1" x14ac:dyDescent="0.25">
      <c r="A24" s="37" t="s">
        <v>795</v>
      </c>
      <c r="B24" s="155" t="s">
        <v>13</v>
      </c>
      <c r="C24" s="153"/>
      <c r="F24" s="59">
        <f t="shared" si="0"/>
        <v>0</v>
      </c>
    </row>
    <row r="25" spans="1:7" hidden="1" outlineLevel="1" x14ac:dyDescent="0.25">
      <c r="A25" s="37" t="s">
        <v>796</v>
      </c>
      <c r="B25" s="155" t="s">
        <v>13</v>
      </c>
      <c r="C25" s="153"/>
      <c r="F25" s="59">
        <f t="shared" si="0"/>
        <v>0</v>
      </c>
    </row>
    <row r="26" spans="1:7" hidden="1" outlineLevel="1" x14ac:dyDescent="0.25">
      <c r="A26" s="37" t="s">
        <v>797</v>
      </c>
      <c r="B26" s="155" t="s">
        <v>13</v>
      </c>
      <c r="C26" s="153"/>
      <c r="F26" s="59">
        <f t="shared" si="0"/>
        <v>0</v>
      </c>
    </row>
    <row r="27" spans="1:7" hidden="1" outlineLevel="1" x14ac:dyDescent="0.25">
      <c r="A27" s="37" t="s">
        <v>798</v>
      </c>
      <c r="B27" s="155" t="s">
        <v>13</v>
      </c>
      <c r="C27" s="154"/>
      <c r="D27" s="33"/>
      <c r="E27" s="33"/>
      <c r="F27" s="59">
        <f t="shared" si="0"/>
        <v>0</v>
      </c>
    </row>
    <row r="28" spans="1:7" ht="15" customHeight="1" x14ac:dyDescent="0.25">
      <c r="A28" s="71"/>
      <c r="B28" s="72" t="s">
        <v>28</v>
      </c>
      <c r="C28" s="71" t="s">
        <v>29</v>
      </c>
      <c r="D28" s="71" t="s">
        <v>30</v>
      </c>
      <c r="E28" s="76"/>
      <c r="F28" s="71" t="s">
        <v>31</v>
      </c>
      <c r="G28" s="77"/>
    </row>
    <row r="29" spans="1:7" x14ac:dyDescent="0.25">
      <c r="A29" s="37" t="s">
        <v>799</v>
      </c>
      <c r="B29" s="37" t="s">
        <v>32</v>
      </c>
      <c r="C29" s="156">
        <v>11956</v>
      </c>
      <c r="D29" s="156"/>
      <c r="E29" s="62"/>
      <c r="F29" s="156">
        <f>IF(AND(C29="[For completion]",D29="[For completion]"),"",SUM(C29:D29))</f>
        <v>11956</v>
      </c>
    </row>
    <row r="30" spans="1:7" outlineLevel="1" x14ac:dyDescent="0.25">
      <c r="A30" s="37" t="s">
        <v>800</v>
      </c>
      <c r="B30" s="158" t="s">
        <v>33</v>
      </c>
      <c r="C30" s="157"/>
      <c r="D30" s="157"/>
      <c r="F30" s="157"/>
    </row>
    <row r="31" spans="1:7" outlineLevel="1" x14ac:dyDescent="0.25">
      <c r="A31" s="37" t="s">
        <v>801</v>
      </c>
      <c r="B31" s="158" t="s">
        <v>34</v>
      </c>
      <c r="C31" s="157"/>
      <c r="D31" s="157"/>
      <c r="F31" s="157"/>
    </row>
    <row r="32" spans="1:7" outlineLevel="1" x14ac:dyDescent="0.25">
      <c r="A32" s="37" t="s">
        <v>802</v>
      </c>
      <c r="B32" s="158"/>
      <c r="C32" s="157"/>
      <c r="D32" s="157"/>
      <c r="F32" s="157"/>
    </row>
    <row r="33" spans="1:7" hidden="1" outlineLevel="1" x14ac:dyDescent="0.25">
      <c r="A33" s="37" t="s">
        <v>803</v>
      </c>
      <c r="B33" s="158"/>
      <c r="C33" s="157"/>
      <c r="D33" s="157"/>
      <c r="F33" s="157"/>
    </row>
    <row r="34" spans="1:7" hidden="1" outlineLevel="1" x14ac:dyDescent="0.25">
      <c r="A34" s="37" t="s">
        <v>804</v>
      </c>
      <c r="B34" s="158"/>
      <c r="C34" s="157"/>
      <c r="D34" s="157"/>
      <c r="F34" s="157"/>
    </row>
    <row r="35" spans="1:7" hidden="1" outlineLevel="1" x14ac:dyDescent="0.25">
      <c r="A35" s="37" t="s">
        <v>805</v>
      </c>
      <c r="B35" s="158"/>
      <c r="C35" s="157"/>
      <c r="D35" s="157"/>
      <c r="F35" s="157"/>
    </row>
    <row r="36" spans="1:7" ht="15" customHeight="1" x14ac:dyDescent="0.25">
      <c r="A36" s="71"/>
      <c r="B36" s="72" t="s">
        <v>35</v>
      </c>
      <c r="C36" s="71" t="s">
        <v>36</v>
      </c>
      <c r="D36" s="71" t="s">
        <v>37</v>
      </c>
      <c r="E36" s="76"/>
      <c r="F36" s="77" t="s">
        <v>24</v>
      </c>
      <c r="G36" s="77"/>
    </row>
    <row r="37" spans="1:7" x14ac:dyDescent="0.25">
      <c r="A37" s="37" t="s">
        <v>806</v>
      </c>
      <c r="B37" s="37" t="s">
        <v>38</v>
      </c>
      <c r="C37" s="205">
        <v>6.6166254868866431E-3</v>
      </c>
      <c r="D37" s="205"/>
      <c r="E37" s="61"/>
      <c r="F37" s="176"/>
    </row>
    <row r="38" spans="1:7" outlineLevel="1" x14ac:dyDescent="0.25">
      <c r="A38" s="37" t="s">
        <v>807</v>
      </c>
      <c r="C38" s="55"/>
      <c r="D38" s="55"/>
      <c r="E38" s="61"/>
      <c r="F38" s="55"/>
    </row>
    <row r="39" spans="1:7" outlineLevel="1" x14ac:dyDescent="0.25">
      <c r="A39" s="37" t="s">
        <v>808</v>
      </c>
      <c r="C39" s="55"/>
      <c r="D39" s="55"/>
      <c r="E39" s="61"/>
      <c r="F39" s="55"/>
    </row>
    <row r="40" spans="1:7" hidden="1" outlineLevel="1" x14ac:dyDescent="0.25">
      <c r="A40" s="37" t="s">
        <v>809</v>
      </c>
      <c r="C40" s="55"/>
      <c r="D40" s="55"/>
      <c r="E40" s="61"/>
      <c r="F40" s="55"/>
    </row>
    <row r="41" spans="1:7" hidden="1" outlineLevel="1" x14ac:dyDescent="0.25">
      <c r="A41" s="37" t="s">
        <v>810</v>
      </c>
      <c r="C41" s="55"/>
      <c r="D41" s="55"/>
      <c r="E41" s="61"/>
      <c r="F41" s="55"/>
    </row>
    <row r="42" spans="1:7" hidden="1" outlineLevel="1" x14ac:dyDescent="0.25">
      <c r="A42" s="37" t="s">
        <v>811</v>
      </c>
      <c r="C42" s="55"/>
      <c r="D42" s="55"/>
      <c r="E42" s="61"/>
      <c r="F42" s="55"/>
    </row>
    <row r="43" spans="1:7" hidden="1" outlineLevel="1" x14ac:dyDescent="0.25">
      <c r="A43" s="37" t="s">
        <v>812</v>
      </c>
      <c r="C43" s="55"/>
      <c r="D43" s="55"/>
      <c r="E43" s="61"/>
      <c r="F43" s="55"/>
    </row>
    <row r="44" spans="1:7" ht="15" customHeight="1" x14ac:dyDescent="0.25">
      <c r="A44" s="71"/>
      <c r="B44" s="72" t="s">
        <v>39</v>
      </c>
      <c r="C44" s="71" t="s">
        <v>36</v>
      </c>
      <c r="D44" s="71" t="s">
        <v>37</v>
      </c>
      <c r="E44" s="76"/>
      <c r="F44" s="77" t="s">
        <v>24</v>
      </c>
      <c r="G44" s="77"/>
    </row>
    <row r="45" spans="1:7" x14ac:dyDescent="0.25">
      <c r="A45" s="37" t="s">
        <v>813</v>
      </c>
      <c r="B45" s="46" t="s">
        <v>40</v>
      </c>
      <c r="C45" s="54">
        <f>SUM(C46:C72)</f>
        <v>1</v>
      </c>
      <c r="D45" s="54">
        <f>SUM(D46:D72)</f>
        <v>0</v>
      </c>
      <c r="E45" s="55"/>
      <c r="F45" s="54">
        <f>SUM(F46:F72)</f>
        <v>1</v>
      </c>
      <c r="G45" s="37"/>
    </row>
    <row r="46" spans="1:7" hidden="1" x14ac:dyDescent="0.25">
      <c r="A46" s="37" t="s">
        <v>814</v>
      </c>
      <c r="B46" s="37" t="s">
        <v>41</v>
      </c>
      <c r="C46" s="159"/>
      <c r="D46" s="159"/>
      <c r="E46" s="55"/>
      <c r="F46" s="159"/>
      <c r="G46" s="37"/>
    </row>
    <row r="47" spans="1:7" hidden="1" x14ac:dyDescent="0.25">
      <c r="A47" s="37" t="s">
        <v>815</v>
      </c>
      <c r="B47" s="37" t="s">
        <v>42</v>
      </c>
      <c r="C47" s="159"/>
      <c r="D47" s="159"/>
      <c r="E47" s="55"/>
      <c r="F47" s="159"/>
      <c r="G47" s="37"/>
    </row>
    <row r="48" spans="1:7" hidden="1" x14ac:dyDescent="0.25">
      <c r="A48" s="37" t="s">
        <v>816</v>
      </c>
      <c r="B48" s="37" t="s">
        <v>43</v>
      </c>
      <c r="C48" s="159"/>
      <c r="D48" s="159"/>
      <c r="E48" s="55"/>
      <c r="F48" s="159"/>
      <c r="G48" s="37"/>
    </row>
    <row r="49" spans="1:7" hidden="1" x14ac:dyDescent="0.25">
      <c r="A49" s="37" t="s">
        <v>817</v>
      </c>
      <c r="B49" s="37" t="s">
        <v>44</v>
      </c>
      <c r="C49" s="159"/>
      <c r="D49" s="159"/>
      <c r="E49" s="55"/>
      <c r="F49" s="159"/>
      <c r="G49" s="37"/>
    </row>
    <row r="50" spans="1:7" hidden="1" x14ac:dyDescent="0.25">
      <c r="A50" s="37" t="s">
        <v>818</v>
      </c>
      <c r="B50" s="37" t="s">
        <v>45</v>
      </c>
      <c r="C50" s="159"/>
      <c r="D50" s="159"/>
      <c r="E50" s="55"/>
      <c r="F50" s="159"/>
      <c r="G50" s="37"/>
    </row>
    <row r="51" spans="1:7" hidden="1" x14ac:dyDescent="0.25">
      <c r="A51" s="37" t="s">
        <v>819</v>
      </c>
      <c r="B51" s="37" t="s">
        <v>1485</v>
      </c>
      <c r="C51" s="159"/>
      <c r="D51" s="159"/>
      <c r="E51" s="55"/>
      <c r="F51" s="159"/>
      <c r="G51" s="37"/>
    </row>
    <row r="52" spans="1:7" hidden="1" x14ac:dyDescent="0.25">
      <c r="A52" s="37" t="s">
        <v>820</v>
      </c>
      <c r="B52" s="37" t="s">
        <v>46</v>
      </c>
      <c r="C52" s="159"/>
      <c r="D52" s="159"/>
      <c r="E52" s="55"/>
      <c r="F52" s="159"/>
      <c r="G52" s="37"/>
    </row>
    <row r="53" spans="1:7" hidden="1" x14ac:dyDescent="0.25">
      <c r="A53" s="37" t="s">
        <v>821</v>
      </c>
      <c r="B53" s="37" t="s">
        <v>47</v>
      </c>
      <c r="C53" s="159"/>
      <c r="D53" s="159"/>
      <c r="E53" s="55"/>
      <c r="F53" s="159"/>
      <c r="G53" s="37"/>
    </row>
    <row r="54" spans="1:7" hidden="1" x14ac:dyDescent="0.25">
      <c r="A54" s="37" t="s">
        <v>822</v>
      </c>
      <c r="B54" s="37" t="s">
        <v>48</v>
      </c>
      <c r="C54" s="159"/>
      <c r="D54" s="159"/>
      <c r="E54" s="55"/>
      <c r="F54" s="159"/>
      <c r="G54" s="37"/>
    </row>
    <row r="55" spans="1:7" hidden="1" x14ac:dyDescent="0.25">
      <c r="A55" s="37" t="s">
        <v>823</v>
      </c>
      <c r="B55" s="37" t="s">
        <v>49</v>
      </c>
      <c r="C55" s="159"/>
      <c r="D55" s="159"/>
      <c r="E55" s="55"/>
      <c r="F55" s="159"/>
      <c r="G55" s="37"/>
    </row>
    <row r="56" spans="1:7" hidden="1" x14ac:dyDescent="0.25">
      <c r="A56" s="37" t="s">
        <v>824</v>
      </c>
      <c r="B56" s="37" t="s">
        <v>50</v>
      </c>
      <c r="C56" s="159"/>
      <c r="D56" s="159"/>
      <c r="E56" s="55"/>
      <c r="F56" s="159"/>
      <c r="G56" s="37"/>
    </row>
    <row r="57" spans="1:7" hidden="1" x14ac:dyDescent="0.25">
      <c r="A57" s="37" t="s">
        <v>825</v>
      </c>
      <c r="B57" s="37" t="s">
        <v>51</v>
      </c>
      <c r="C57" s="159"/>
      <c r="D57" s="159"/>
      <c r="E57" s="55"/>
      <c r="F57" s="159"/>
      <c r="G57" s="37"/>
    </row>
    <row r="58" spans="1:7" hidden="1" x14ac:dyDescent="0.25">
      <c r="A58" s="37" t="s">
        <v>826</v>
      </c>
      <c r="B58" s="37" t="s">
        <v>52</v>
      </c>
      <c r="C58" s="159"/>
      <c r="D58" s="159"/>
      <c r="E58" s="55"/>
      <c r="F58" s="159"/>
      <c r="G58" s="37"/>
    </row>
    <row r="59" spans="1:7" hidden="1" x14ac:dyDescent="0.25">
      <c r="A59" s="37" t="s">
        <v>827</v>
      </c>
      <c r="B59" s="37" t="s">
        <v>53</v>
      </c>
      <c r="C59" s="159"/>
      <c r="D59" s="159"/>
      <c r="E59" s="55"/>
      <c r="F59" s="159"/>
      <c r="G59" s="37"/>
    </row>
    <row r="60" spans="1:7" hidden="1" x14ac:dyDescent="0.25">
      <c r="A60" s="37" t="s">
        <v>828</v>
      </c>
      <c r="B60" s="37" t="s">
        <v>54</v>
      </c>
      <c r="C60" s="159"/>
      <c r="D60" s="159"/>
      <c r="E60" s="55"/>
      <c r="F60" s="159"/>
      <c r="G60" s="37"/>
    </row>
    <row r="61" spans="1:7" hidden="1" x14ac:dyDescent="0.25">
      <c r="A61" s="37" t="s">
        <v>829</v>
      </c>
      <c r="B61" s="37" t="s">
        <v>1</v>
      </c>
      <c r="C61" s="159"/>
      <c r="D61" s="159"/>
      <c r="E61" s="55"/>
      <c r="F61" s="159"/>
      <c r="G61" s="37"/>
    </row>
    <row r="62" spans="1:7" hidden="1" x14ac:dyDescent="0.25">
      <c r="A62" s="37" t="s">
        <v>830</v>
      </c>
      <c r="B62" s="37" t="s">
        <v>55</v>
      </c>
      <c r="C62" s="159"/>
      <c r="D62" s="159"/>
      <c r="E62" s="55"/>
      <c r="F62" s="159"/>
      <c r="G62" s="37"/>
    </row>
    <row r="63" spans="1:7" hidden="1" x14ac:dyDescent="0.25">
      <c r="A63" s="37" t="s">
        <v>831</v>
      </c>
      <c r="B63" s="37" t="s">
        <v>56</v>
      </c>
      <c r="C63" s="159"/>
      <c r="D63" s="159"/>
      <c r="E63" s="55"/>
      <c r="F63" s="159"/>
      <c r="G63" s="37"/>
    </row>
    <row r="64" spans="1:7" hidden="1" x14ac:dyDescent="0.25">
      <c r="A64" s="37" t="s">
        <v>832</v>
      </c>
      <c r="B64" s="37" t="s">
        <v>57</v>
      </c>
      <c r="C64" s="159"/>
      <c r="D64" s="159"/>
      <c r="E64" s="55"/>
      <c r="F64" s="159"/>
      <c r="G64" s="37"/>
    </row>
    <row r="65" spans="1:7" hidden="1" x14ac:dyDescent="0.25">
      <c r="A65" s="37" t="s">
        <v>833</v>
      </c>
      <c r="B65" s="37" t="s">
        <v>58</v>
      </c>
      <c r="C65" s="159"/>
      <c r="D65" s="159"/>
      <c r="E65" s="55"/>
      <c r="F65" s="159"/>
      <c r="G65" s="37"/>
    </row>
    <row r="66" spans="1:7" hidden="1" x14ac:dyDescent="0.25">
      <c r="A66" s="37" t="s">
        <v>834</v>
      </c>
      <c r="B66" s="37" t="s">
        <v>59</v>
      </c>
      <c r="C66" s="159"/>
      <c r="D66" s="159"/>
      <c r="E66" s="55"/>
      <c r="F66" s="159"/>
      <c r="G66" s="37"/>
    </row>
    <row r="67" spans="1:7" x14ac:dyDescent="0.25">
      <c r="A67" s="37" t="s">
        <v>835</v>
      </c>
      <c r="B67" s="37" t="s">
        <v>60</v>
      </c>
      <c r="C67" s="159">
        <v>1</v>
      </c>
      <c r="D67" s="159">
        <v>0</v>
      </c>
      <c r="E67" s="55"/>
      <c r="F67" s="159">
        <v>1</v>
      </c>
      <c r="G67" s="37"/>
    </row>
    <row r="68" spans="1:7" hidden="1" x14ac:dyDescent="0.25">
      <c r="A68" s="37" t="s">
        <v>836</v>
      </c>
      <c r="B68" s="37" t="s">
        <v>61</v>
      </c>
      <c r="C68" s="159"/>
      <c r="D68" s="159"/>
      <c r="E68" s="55"/>
      <c r="F68" s="159"/>
      <c r="G68" s="37"/>
    </row>
    <row r="69" spans="1:7" hidden="1" x14ac:dyDescent="0.25">
      <c r="A69" s="37" t="s">
        <v>837</v>
      </c>
      <c r="B69" s="37" t="s">
        <v>62</v>
      </c>
      <c r="C69" s="159"/>
      <c r="D69" s="159"/>
      <c r="E69" s="55"/>
      <c r="F69" s="159"/>
      <c r="G69" s="37"/>
    </row>
    <row r="70" spans="1:7" hidden="1" x14ac:dyDescent="0.25">
      <c r="A70" s="37" t="s">
        <v>838</v>
      </c>
      <c r="B70" s="37" t="s">
        <v>63</v>
      </c>
      <c r="C70" s="159"/>
      <c r="D70" s="159"/>
      <c r="E70" s="55"/>
      <c r="F70" s="159"/>
      <c r="G70" s="37"/>
    </row>
    <row r="71" spans="1:7" hidden="1" x14ac:dyDescent="0.25">
      <c r="A71" s="37" t="s">
        <v>839</v>
      </c>
      <c r="B71" s="37" t="s">
        <v>64</v>
      </c>
      <c r="C71" s="159"/>
      <c r="D71" s="159"/>
      <c r="E71" s="55"/>
      <c r="F71" s="159"/>
      <c r="G71" s="37"/>
    </row>
    <row r="72" spans="1:7" hidden="1" x14ac:dyDescent="0.25">
      <c r="A72" s="37" t="s">
        <v>840</v>
      </c>
      <c r="B72" s="37" t="s">
        <v>2</v>
      </c>
      <c r="C72" s="159"/>
      <c r="D72" s="159"/>
      <c r="E72" s="55"/>
      <c r="F72" s="159"/>
      <c r="G72" s="37"/>
    </row>
    <row r="73" spans="1:7" x14ac:dyDescent="0.25">
      <c r="A73" s="37" t="s">
        <v>841</v>
      </c>
      <c r="B73" s="46" t="s">
        <v>14</v>
      </c>
      <c r="C73" s="54">
        <f>SUM(C74:C76)</f>
        <v>0</v>
      </c>
      <c r="D73" s="54">
        <f>SUM(D74:D76)</f>
        <v>0</v>
      </c>
      <c r="E73" s="55"/>
      <c r="F73" s="54">
        <f>SUM(F74:F76)</f>
        <v>0</v>
      </c>
      <c r="G73" s="37"/>
    </row>
    <row r="74" spans="1:7" x14ac:dyDescent="0.25">
      <c r="A74" s="37" t="s">
        <v>842</v>
      </c>
      <c r="B74" s="37" t="s">
        <v>66</v>
      </c>
      <c r="C74" s="159"/>
      <c r="D74" s="159"/>
      <c r="E74" s="55"/>
      <c r="F74" s="159"/>
      <c r="G74" s="37"/>
    </row>
    <row r="75" spans="1:7" x14ac:dyDescent="0.25">
      <c r="A75" s="37" t="s">
        <v>843</v>
      </c>
      <c r="B75" s="37" t="s">
        <v>67</v>
      </c>
      <c r="C75" s="159"/>
      <c r="D75" s="159"/>
      <c r="E75" s="55"/>
      <c r="F75" s="159"/>
      <c r="G75" s="37"/>
    </row>
    <row r="76" spans="1:7" x14ac:dyDescent="0.25">
      <c r="A76" s="37" t="s">
        <v>844</v>
      </c>
      <c r="B76" s="37" t="s">
        <v>0</v>
      </c>
      <c r="C76" s="159"/>
      <c r="D76" s="159"/>
      <c r="E76" s="55"/>
      <c r="F76" s="159"/>
      <c r="G76" s="37"/>
    </row>
    <row r="77" spans="1:7" x14ac:dyDescent="0.25">
      <c r="A77" s="37" t="s">
        <v>845</v>
      </c>
      <c r="B77" s="46" t="s">
        <v>11</v>
      </c>
      <c r="C77" s="54">
        <f>SUM(C78:C88)</f>
        <v>0</v>
      </c>
      <c r="D77" s="54">
        <f>SUM(D78:D88)</f>
        <v>0</v>
      </c>
      <c r="E77" s="55"/>
      <c r="F77" s="54">
        <f>SUM(F78:F88)</f>
        <v>0</v>
      </c>
      <c r="G77" s="37"/>
    </row>
    <row r="78" spans="1:7" x14ac:dyDescent="0.25">
      <c r="A78" s="37" t="s">
        <v>846</v>
      </c>
      <c r="B78" s="47" t="s">
        <v>15</v>
      </c>
      <c r="C78" s="159"/>
      <c r="D78" s="159"/>
      <c r="E78" s="55"/>
      <c r="F78" s="159"/>
      <c r="G78" s="37"/>
    </row>
    <row r="79" spans="1:7" x14ac:dyDescent="0.25">
      <c r="A79" s="37" t="s">
        <v>847</v>
      </c>
      <c r="B79" s="37" t="s">
        <v>65</v>
      </c>
      <c r="C79" s="159"/>
      <c r="D79" s="159"/>
      <c r="E79" s="55"/>
      <c r="F79" s="159"/>
      <c r="G79" s="37"/>
    </row>
    <row r="80" spans="1:7" x14ac:dyDescent="0.25">
      <c r="A80" s="37" t="s">
        <v>848</v>
      </c>
      <c r="B80" s="47" t="s">
        <v>16</v>
      </c>
      <c r="C80" s="159"/>
      <c r="D80" s="159"/>
      <c r="E80" s="55"/>
      <c r="F80" s="159"/>
      <c r="G80" s="37"/>
    </row>
    <row r="81" spans="1:7" x14ac:dyDescent="0.25">
      <c r="A81" s="37" t="s">
        <v>849</v>
      </c>
      <c r="B81" s="47" t="s">
        <v>17</v>
      </c>
      <c r="C81" s="159"/>
      <c r="D81" s="159"/>
      <c r="E81" s="55"/>
      <c r="F81" s="159"/>
      <c r="G81" s="37"/>
    </row>
    <row r="82" spans="1:7" x14ac:dyDescent="0.25">
      <c r="A82" s="37" t="s">
        <v>850</v>
      </c>
      <c r="B82" s="47" t="s">
        <v>3</v>
      </c>
      <c r="C82" s="159"/>
      <c r="D82" s="159"/>
      <c r="E82" s="55"/>
      <c r="F82" s="159"/>
      <c r="G82" s="37"/>
    </row>
    <row r="83" spans="1:7" x14ac:dyDescent="0.25">
      <c r="A83" s="37" t="s">
        <v>851</v>
      </c>
      <c r="B83" s="47" t="s">
        <v>18</v>
      </c>
      <c r="C83" s="159"/>
      <c r="D83" s="159"/>
      <c r="E83" s="55"/>
      <c r="F83" s="159"/>
      <c r="G83" s="37"/>
    </row>
    <row r="84" spans="1:7" x14ac:dyDescent="0.25">
      <c r="A84" s="37" t="s">
        <v>852</v>
      </c>
      <c r="B84" s="47" t="s">
        <v>19</v>
      </c>
      <c r="C84" s="159"/>
      <c r="D84" s="159"/>
      <c r="E84" s="55"/>
      <c r="F84" s="159"/>
      <c r="G84" s="37"/>
    </row>
    <row r="85" spans="1:7" x14ac:dyDescent="0.25">
      <c r="A85" s="37" t="s">
        <v>853</v>
      </c>
      <c r="B85" s="47" t="s">
        <v>20</v>
      </c>
      <c r="C85" s="159"/>
      <c r="D85" s="159"/>
      <c r="E85" s="55"/>
      <c r="F85" s="159"/>
      <c r="G85" s="37"/>
    </row>
    <row r="86" spans="1:7" x14ac:dyDescent="0.25">
      <c r="A86" s="37" t="s">
        <v>854</v>
      </c>
      <c r="B86" s="47" t="s">
        <v>21</v>
      </c>
      <c r="C86" s="159"/>
      <c r="D86" s="159"/>
      <c r="E86" s="55"/>
      <c r="F86" s="159"/>
      <c r="G86" s="37"/>
    </row>
    <row r="87" spans="1:7" x14ac:dyDescent="0.25">
      <c r="A87" s="37" t="s">
        <v>855</v>
      </c>
      <c r="B87" s="47" t="s">
        <v>22</v>
      </c>
      <c r="C87" s="159"/>
      <c r="D87" s="159"/>
      <c r="E87" s="55"/>
      <c r="F87" s="159"/>
      <c r="G87" s="37"/>
    </row>
    <row r="88" spans="1:7" outlineLevel="1" x14ac:dyDescent="0.25">
      <c r="A88" s="37" t="s">
        <v>856</v>
      </c>
      <c r="B88" s="47" t="s">
        <v>11</v>
      </c>
      <c r="C88" s="159"/>
      <c r="D88" s="159"/>
      <c r="E88" s="55"/>
      <c r="F88" s="159"/>
      <c r="G88" s="37"/>
    </row>
    <row r="89" spans="1:7" outlineLevel="1" x14ac:dyDescent="0.25">
      <c r="A89" s="37" t="s">
        <v>857</v>
      </c>
      <c r="B89" s="155" t="s">
        <v>13</v>
      </c>
      <c r="C89" s="159"/>
      <c r="D89" s="159"/>
      <c r="E89" s="55"/>
      <c r="F89" s="159"/>
      <c r="G89" s="37"/>
    </row>
    <row r="90" spans="1:7" outlineLevel="1" x14ac:dyDescent="0.25">
      <c r="A90" s="37" t="s">
        <v>858</v>
      </c>
      <c r="B90" s="155"/>
      <c r="C90" s="159"/>
      <c r="D90" s="159"/>
      <c r="E90" s="55"/>
      <c r="F90" s="159"/>
      <c r="G90" s="37"/>
    </row>
    <row r="91" spans="1:7" hidden="1" outlineLevel="1" x14ac:dyDescent="0.25">
      <c r="A91" s="37" t="s">
        <v>859</v>
      </c>
      <c r="B91" s="155" t="s">
        <v>13</v>
      </c>
      <c r="C91" s="159"/>
      <c r="D91" s="159"/>
      <c r="E91" s="55"/>
      <c r="F91" s="159"/>
      <c r="G91" s="37"/>
    </row>
    <row r="92" spans="1:7" hidden="1" outlineLevel="1" x14ac:dyDescent="0.25">
      <c r="A92" s="37" t="s">
        <v>860</v>
      </c>
      <c r="B92" s="155" t="s">
        <v>13</v>
      </c>
      <c r="C92" s="159"/>
      <c r="D92" s="159"/>
      <c r="E92" s="55"/>
      <c r="F92" s="159"/>
      <c r="G92" s="37"/>
    </row>
    <row r="93" spans="1:7" hidden="1" outlineLevel="1" x14ac:dyDescent="0.25">
      <c r="A93" s="37" t="s">
        <v>861</v>
      </c>
      <c r="B93" s="155" t="s">
        <v>13</v>
      </c>
      <c r="C93" s="159"/>
      <c r="D93" s="159"/>
      <c r="E93" s="55"/>
      <c r="F93" s="159"/>
      <c r="G93" s="37"/>
    </row>
    <row r="94" spans="1:7" hidden="1" outlineLevel="1" x14ac:dyDescent="0.25">
      <c r="A94" s="37" t="s">
        <v>862</v>
      </c>
      <c r="B94" s="155" t="s">
        <v>13</v>
      </c>
      <c r="C94" s="159"/>
      <c r="D94" s="159"/>
      <c r="E94" s="55"/>
      <c r="F94" s="159"/>
      <c r="G94" s="37"/>
    </row>
    <row r="95" spans="1:7" hidden="1" outlineLevel="1" x14ac:dyDescent="0.25">
      <c r="A95" s="37" t="s">
        <v>863</v>
      </c>
      <c r="B95" s="155" t="s">
        <v>13</v>
      </c>
      <c r="C95" s="159"/>
      <c r="D95" s="159"/>
      <c r="E95" s="55"/>
      <c r="F95" s="159"/>
      <c r="G95" s="37"/>
    </row>
    <row r="96" spans="1:7" hidden="1" outlineLevel="1" x14ac:dyDescent="0.25">
      <c r="A96" s="37" t="s">
        <v>864</v>
      </c>
      <c r="B96" s="155" t="s">
        <v>13</v>
      </c>
      <c r="C96" s="159"/>
      <c r="D96" s="159"/>
      <c r="E96" s="55"/>
      <c r="F96" s="159"/>
      <c r="G96" s="37"/>
    </row>
    <row r="97" spans="1:7" hidden="1" outlineLevel="1" x14ac:dyDescent="0.25">
      <c r="A97" s="37" t="s">
        <v>865</v>
      </c>
      <c r="B97" s="155" t="s">
        <v>13</v>
      </c>
      <c r="C97" s="159"/>
      <c r="D97" s="159"/>
      <c r="E97" s="55"/>
      <c r="F97" s="159"/>
      <c r="G97" s="37"/>
    </row>
    <row r="98" spans="1:7" ht="15" hidden="1" customHeight="1" x14ac:dyDescent="0.25">
      <c r="A98" s="37" t="s">
        <v>866</v>
      </c>
      <c r="B98" s="155" t="s">
        <v>13</v>
      </c>
      <c r="C98" s="159"/>
      <c r="D98" s="159"/>
      <c r="E98" s="55"/>
      <c r="F98" s="159"/>
      <c r="G98" s="37"/>
    </row>
    <row r="99" spans="1:7" x14ac:dyDescent="0.25">
      <c r="A99" s="71"/>
      <c r="B99" s="116" t="s">
        <v>295</v>
      </c>
      <c r="C99" s="71" t="s">
        <v>36</v>
      </c>
      <c r="D99" s="71" t="s">
        <v>37</v>
      </c>
      <c r="E99" s="76"/>
      <c r="F99" s="77" t="s">
        <v>24</v>
      </c>
      <c r="G99" s="77"/>
    </row>
    <row r="100" spans="1:7" x14ac:dyDescent="0.25">
      <c r="A100" s="37" t="s">
        <v>867</v>
      </c>
      <c r="B100" s="160" t="s">
        <v>1513</v>
      </c>
      <c r="C100" s="159">
        <v>0.11</v>
      </c>
      <c r="D100" s="159">
        <v>0</v>
      </c>
      <c r="E100" s="55"/>
      <c r="F100" s="159">
        <v>0.11</v>
      </c>
      <c r="G100" s="37"/>
    </row>
    <row r="101" spans="1:7" x14ac:dyDescent="0.25">
      <c r="A101" s="37" t="s">
        <v>868</v>
      </c>
      <c r="B101" s="160" t="s">
        <v>1514</v>
      </c>
      <c r="C101" s="159">
        <v>5.2999999999999999E-2</v>
      </c>
      <c r="D101" s="159">
        <v>0</v>
      </c>
      <c r="E101" s="55"/>
      <c r="F101" s="159">
        <v>5.2999999999999999E-2</v>
      </c>
      <c r="G101" s="37"/>
    </row>
    <row r="102" spans="1:7" x14ac:dyDescent="0.25">
      <c r="A102" s="37" t="s">
        <v>869</v>
      </c>
      <c r="B102" s="160" t="s">
        <v>1515</v>
      </c>
      <c r="C102" s="159">
        <v>0.61299999999999999</v>
      </c>
      <c r="D102" s="159">
        <v>0</v>
      </c>
      <c r="E102" s="55"/>
      <c r="F102" s="159">
        <v>0.61299999999999999</v>
      </c>
      <c r="G102" s="37"/>
    </row>
    <row r="103" spans="1:7" x14ac:dyDescent="0.25">
      <c r="A103" s="37" t="s">
        <v>870</v>
      </c>
      <c r="B103" s="160" t="s">
        <v>1516</v>
      </c>
      <c r="C103" s="159">
        <v>4.2000000000000003E-2</v>
      </c>
      <c r="D103" s="159">
        <v>0</v>
      </c>
      <c r="E103" s="55"/>
      <c r="F103" s="159">
        <v>4.2000000000000003E-2</v>
      </c>
      <c r="G103" s="37"/>
    </row>
    <row r="104" spans="1:7" x14ac:dyDescent="0.25">
      <c r="A104" s="37" t="s">
        <v>871</v>
      </c>
      <c r="B104" s="160" t="s">
        <v>1517</v>
      </c>
      <c r="C104" s="159">
        <v>0.11</v>
      </c>
      <c r="D104" s="159">
        <v>0</v>
      </c>
      <c r="E104" s="55"/>
      <c r="F104" s="159">
        <v>0.11</v>
      </c>
      <c r="G104" s="37"/>
    </row>
    <row r="105" spans="1:7" x14ac:dyDescent="0.25">
      <c r="A105" s="37" t="s">
        <v>872</v>
      </c>
      <c r="B105" s="160" t="s">
        <v>1519</v>
      </c>
      <c r="C105" s="159">
        <v>7.0000000000000001E-3</v>
      </c>
      <c r="D105" s="159">
        <v>0</v>
      </c>
      <c r="E105" s="55"/>
      <c r="F105" s="159">
        <v>7.0000000000000001E-3</v>
      </c>
      <c r="G105" s="37"/>
    </row>
    <row r="106" spans="1:7" x14ac:dyDescent="0.25">
      <c r="A106" s="37" t="s">
        <v>873</v>
      </c>
      <c r="B106" s="160" t="s">
        <v>1518</v>
      </c>
      <c r="C106" s="159">
        <v>6.5000000000000002E-2</v>
      </c>
      <c r="D106" s="159">
        <v>0</v>
      </c>
      <c r="E106" s="55"/>
      <c r="F106" s="159">
        <v>6.5000000000000002E-2</v>
      </c>
      <c r="G106" s="37"/>
    </row>
    <row r="107" spans="1:7" x14ac:dyDescent="0.25">
      <c r="A107" s="37" t="s">
        <v>874</v>
      </c>
      <c r="B107" s="160"/>
      <c r="C107" s="159"/>
      <c r="D107" s="159"/>
      <c r="E107" s="55"/>
      <c r="F107" s="159"/>
      <c r="G107" s="37"/>
    </row>
    <row r="108" spans="1:7" hidden="1" x14ac:dyDescent="0.25">
      <c r="A108" s="37" t="s">
        <v>875</v>
      </c>
      <c r="B108" s="160"/>
      <c r="C108" s="159"/>
      <c r="D108" s="159"/>
      <c r="E108" s="55"/>
      <c r="F108" s="159" t="s">
        <v>8</v>
      </c>
      <c r="G108" s="37"/>
    </row>
    <row r="109" spans="1:7" hidden="1" x14ac:dyDescent="0.25">
      <c r="A109" s="37" t="s">
        <v>876</v>
      </c>
      <c r="B109" s="160"/>
      <c r="C109" s="159"/>
      <c r="D109" s="159"/>
      <c r="E109" s="55"/>
      <c r="F109" s="159" t="s">
        <v>8</v>
      </c>
      <c r="G109" s="37"/>
    </row>
    <row r="110" spans="1:7" hidden="1" x14ac:dyDescent="0.25">
      <c r="A110" s="37" t="s">
        <v>877</v>
      </c>
      <c r="B110" s="160"/>
      <c r="C110" s="159"/>
      <c r="D110" s="159"/>
      <c r="E110" s="55"/>
      <c r="F110" s="159" t="s">
        <v>8</v>
      </c>
      <c r="G110" s="37"/>
    </row>
    <row r="111" spans="1:7" hidden="1" x14ac:dyDescent="0.25">
      <c r="A111" s="37" t="s">
        <v>878</v>
      </c>
      <c r="B111" s="160"/>
      <c r="C111" s="159"/>
      <c r="D111" s="159"/>
      <c r="E111" s="55"/>
      <c r="F111" s="159" t="s">
        <v>8</v>
      </c>
      <c r="G111" s="37"/>
    </row>
    <row r="112" spans="1:7" hidden="1" x14ac:dyDescent="0.25">
      <c r="A112" s="37" t="s">
        <v>879</v>
      </c>
      <c r="B112" s="160"/>
      <c r="C112" s="159"/>
      <c r="D112" s="159"/>
      <c r="E112" s="55"/>
      <c r="F112" s="159" t="s">
        <v>8</v>
      </c>
      <c r="G112" s="37"/>
    </row>
    <row r="113" spans="1:7" hidden="1" x14ac:dyDescent="0.25">
      <c r="A113" s="37" t="s">
        <v>880</v>
      </c>
      <c r="B113" s="160"/>
      <c r="C113" s="159"/>
      <c r="D113" s="159"/>
      <c r="E113" s="55"/>
      <c r="F113" s="159" t="s">
        <v>8</v>
      </c>
      <c r="G113" s="37"/>
    </row>
    <row r="114" spans="1:7" hidden="1" x14ac:dyDescent="0.25">
      <c r="A114" s="37" t="s">
        <v>881</v>
      </c>
      <c r="B114" s="160"/>
      <c r="C114" s="159"/>
      <c r="D114" s="159"/>
      <c r="E114" s="55"/>
      <c r="F114" s="159" t="s">
        <v>8</v>
      </c>
      <c r="G114" s="37"/>
    </row>
    <row r="115" spans="1:7" hidden="1" x14ac:dyDescent="0.25">
      <c r="A115" s="37" t="s">
        <v>882</v>
      </c>
      <c r="B115" s="160"/>
      <c r="C115" s="159"/>
      <c r="D115" s="159"/>
      <c r="E115" s="55"/>
      <c r="F115" s="159" t="s">
        <v>8</v>
      </c>
      <c r="G115" s="37"/>
    </row>
    <row r="116" spans="1:7" hidden="1" x14ac:dyDescent="0.25">
      <c r="A116" s="37" t="s">
        <v>883</v>
      </c>
      <c r="B116" s="160"/>
      <c r="C116" s="159"/>
      <c r="D116" s="159"/>
      <c r="E116" s="55"/>
      <c r="F116" s="159" t="s">
        <v>8</v>
      </c>
      <c r="G116" s="37"/>
    </row>
    <row r="117" spans="1:7" hidden="1" x14ac:dyDescent="0.25">
      <c r="A117" s="37" t="s">
        <v>884</v>
      </c>
      <c r="B117" s="160"/>
      <c r="C117" s="159"/>
      <c r="D117" s="159"/>
      <c r="E117" s="55"/>
      <c r="F117" s="159" t="s">
        <v>8</v>
      </c>
      <c r="G117" s="37"/>
    </row>
    <row r="118" spans="1:7" hidden="1" x14ac:dyDescent="0.25">
      <c r="A118" s="37" t="s">
        <v>885</v>
      </c>
      <c r="B118" s="160"/>
      <c r="C118" s="159"/>
      <c r="D118" s="159"/>
      <c r="E118" s="55"/>
      <c r="F118" s="159" t="s">
        <v>8</v>
      </c>
      <c r="G118" s="37"/>
    </row>
    <row r="119" spans="1:7" hidden="1" x14ac:dyDescent="0.25">
      <c r="A119" s="37" t="s">
        <v>886</v>
      </c>
      <c r="B119" s="160"/>
      <c r="C119" s="159"/>
      <c r="D119" s="159"/>
      <c r="E119" s="55"/>
      <c r="F119" s="159" t="s">
        <v>8</v>
      </c>
      <c r="G119" s="37"/>
    </row>
    <row r="120" spans="1:7" hidden="1" x14ac:dyDescent="0.25">
      <c r="A120" s="37" t="s">
        <v>887</v>
      </c>
      <c r="B120" s="160"/>
      <c r="C120" s="159"/>
      <c r="D120" s="159"/>
      <c r="E120" s="55"/>
      <c r="F120" s="159" t="s">
        <v>8</v>
      </c>
      <c r="G120" s="37"/>
    </row>
    <row r="121" spans="1:7" hidden="1" x14ac:dyDescent="0.25">
      <c r="A121" s="37" t="s">
        <v>888</v>
      </c>
      <c r="B121" s="160"/>
      <c r="C121" s="159"/>
      <c r="D121" s="159"/>
      <c r="E121" s="55"/>
      <c r="F121" s="159" t="s">
        <v>8</v>
      </c>
      <c r="G121" s="37"/>
    </row>
    <row r="122" spans="1:7" hidden="1" x14ac:dyDescent="0.25">
      <c r="A122" s="37" t="s">
        <v>889</v>
      </c>
      <c r="B122" s="160"/>
      <c r="C122" s="159"/>
      <c r="D122" s="159"/>
      <c r="E122" s="55"/>
      <c r="F122" s="159" t="s">
        <v>8</v>
      </c>
      <c r="G122" s="37"/>
    </row>
    <row r="123" spans="1:7" hidden="1" x14ac:dyDescent="0.25">
      <c r="A123" s="37" t="s">
        <v>890</v>
      </c>
      <c r="B123" s="160"/>
      <c r="C123" s="159"/>
      <c r="D123" s="159"/>
      <c r="E123" s="55"/>
      <c r="F123" s="159" t="s">
        <v>8</v>
      </c>
      <c r="G123" s="37"/>
    </row>
    <row r="124" spans="1:7" hidden="1" x14ac:dyDescent="0.25">
      <c r="A124" s="37" t="s">
        <v>891</v>
      </c>
      <c r="B124" s="160"/>
      <c r="C124" s="159"/>
      <c r="D124" s="159"/>
      <c r="E124" s="55"/>
      <c r="F124" s="159" t="s">
        <v>8</v>
      </c>
      <c r="G124" s="37"/>
    </row>
    <row r="125" spans="1:7" hidden="1" x14ac:dyDescent="0.25">
      <c r="A125" s="37" t="s">
        <v>892</v>
      </c>
      <c r="B125" s="160"/>
      <c r="C125" s="159"/>
      <c r="D125" s="159"/>
      <c r="E125" s="55"/>
      <c r="F125" s="159" t="s">
        <v>8</v>
      </c>
      <c r="G125" s="37"/>
    </row>
    <row r="126" spans="1:7" hidden="1" x14ac:dyDescent="0.25">
      <c r="A126" s="37" t="s">
        <v>893</v>
      </c>
      <c r="B126" s="160"/>
      <c r="C126" s="159"/>
      <c r="D126" s="159"/>
      <c r="E126" s="55"/>
      <c r="F126" s="159" t="s">
        <v>8</v>
      </c>
      <c r="G126" s="37"/>
    </row>
    <row r="127" spans="1:7" hidden="1" x14ac:dyDescent="0.25">
      <c r="A127" s="37" t="s">
        <v>894</v>
      </c>
      <c r="B127" s="160"/>
      <c r="C127" s="159"/>
      <c r="D127" s="159"/>
      <c r="E127" s="55"/>
      <c r="F127" s="159" t="s">
        <v>8</v>
      </c>
      <c r="G127" s="37"/>
    </row>
    <row r="128" spans="1:7" hidden="1" x14ac:dyDescent="0.25">
      <c r="A128" s="37" t="s">
        <v>895</v>
      </c>
      <c r="B128" s="160"/>
      <c r="C128" s="159"/>
      <c r="D128" s="159"/>
      <c r="E128" s="55"/>
      <c r="F128" s="159" t="s">
        <v>8</v>
      </c>
      <c r="G128" s="37"/>
    </row>
    <row r="129" spans="1:7" hidden="1" x14ac:dyDescent="0.25">
      <c r="A129" s="37" t="s">
        <v>896</v>
      </c>
      <c r="B129" s="160"/>
      <c r="C129" s="159"/>
      <c r="D129" s="159"/>
      <c r="E129" s="55"/>
      <c r="F129" s="159" t="s">
        <v>8</v>
      </c>
      <c r="G129" s="37"/>
    </row>
    <row r="130" spans="1:7" hidden="1" x14ac:dyDescent="0.25">
      <c r="A130" s="37" t="s">
        <v>897</v>
      </c>
      <c r="B130" s="160"/>
      <c r="C130" s="159"/>
      <c r="D130" s="159"/>
      <c r="E130" s="55"/>
      <c r="F130" s="159" t="s">
        <v>8</v>
      </c>
      <c r="G130" s="37"/>
    </row>
    <row r="131" spans="1:7" hidden="1" x14ac:dyDescent="0.25">
      <c r="A131" s="37" t="s">
        <v>898</v>
      </c>
      <c r="B131" s="160"/>
      <c r="C131" s="159"/>
      <c r="D131" s="159"/>
      <c r="E131" s="55"/>
      <c r="F131" s="159" t="s">
        <v>8</v>
      </c>
      <c r="G131" s="37"/>
    </row>
    <row r="132" spans="1:7" hidden="1" x14ac:dyDescent="0.25">
      <c r="A132" s="37" t="s">
        <v>899</v>
      </c>
      <c r="B132" s="160"/>
      <c r="C132" s="159"/>
      <c r="D132" s="159"/>
      <c r="E132" s="55"/>
      <c r="F132" s="159" t="s">
        <v>8</v>
      </c>
      <c r="G132" s="37"/>
    </row>
    <row r="133" spans="1:7" hidden="1" x14ac:dyDescent="0.25">
      <c r="A133" s="37" t="s">
        <v>900</v>
      </c>
      <c r="B133" s="160"/>
      <c r="C133" s="159"/>
      <c r="D133" s="159"/>
      <c r="E133" s="55"/>
      <c r="F133" s="159" t="s">
        <v>8</v>
      </c>
      <c r="G133" s="37"/>
    </row>
    <row r="134" spans="1:7" hidden="1" x14ac:dyDescent="0.25">
      <c r="A134" s="37" t="s">
        <v>901</v>
      </c>
      <c r="B134" s="160"/>
      <c r="C134" s="159"/>
      <c r="D134" s="159"/>
      <c r="E134" s="55"/>
      <c r="F134" s="159" t="s">
        <v>8</v>
      </c>
      <c r="G134" s="37"/>
    </row>
    <row r="135" spans="1:7" hidden="1" x14ac:dyDescent="0.25">
      <c r="A135" s="37" t="s">
        <v>902</v>
      </c>
      <c r="B135" s="160"/>
      <c r="C135" s="159"/>
      <c r="D135" s="159"/>
      <c r="E135" s="55"/>
      <c r="F135" s="159" t="s">
        <v>8</v>
      </c>
      <c r="G135" s="37"/>
    </row>
    <row r="136" spans="1:7" hidden="1" x14ac:dyDescent="0.25">
      <c r="A136" s="37" t="s">
        <v>903</v>
      </c>
      <c r="B136" s="160"/>
      <c r="C136" s="159"/>
      <c r="D136" s="159"/>
      <c r="E136" s="55"/>
      <c r="F136" s="159" t="s">
        <v>8</v>
      </c>
      <c r="G136" s="37"/>
    </row>
    <row r="137" spans="1:7" hidden="1" x14ac:dyDescent="0.25">
      <c r="A137" s="37" t="s">
        <v>904</v>
      </c>
      <c r="B137" s="160"/>
      <c r="C137" s="159"/>
      <c r="D137" s="159"/>
      <c r="E137" s="55"/>
      <c r="F137" s="159" t="s">
        <v>8</v>
      </c>
      <c r="G137" s="37"/>
    </row>
    <row r="138" spans="1:7" hidden="1" x14ac:dyDescent="0.25">
      <c r="A138" s="37" t="s">
        <v>905</v>
      </c>
      <c r="B138" s="160"/>
      <c r="C138" s="159"/>
      <c r="D138" s="159"/>
      <c r="E138" s="55"/>
      <c r="F138" s="159" t="s">
        <v>8</v>
      </c>
      <c r="G138" s="37"/>
    </row>
    <row r="139" spans="1:7" hidden="1" x14ac:dyDescent="0.25">
      <c r="A139" s="37" t="s">
        <v>906</v>
      </c>
      <c r="B139" s="160"/>
      <c r="C139" s="159"/>
      <c r="D139" s="159"/>
      <c r="E139" s="55"/>
      <c r="F139" s="159" t="s">
        <v>8</v>
      </c>
      <c r="G139" s="37"/>
    </row>
    <row r="140" spans="1:7" hidden="1" x14ac:dyDescent="0.25">
      <c r="A140" s="37" t="s">
        <v>907</v>
      </c>
      <c r="B140" s="160"/>
      <c r="C140" s="159"/>
      <c r="D140" s="159"/>
      <c r="E140" s="55"/>
      <c r="F140" s="159" t="s">
        <v>8</v>
      </c>
      <c r="G140" s="37"/>
    </row>
    <row r="141" spans="1:7" hidden="1" x14ac:dyDescent="0.25">
      <c r="A141" s="37" t="s">
        <v>908</v>
      </c>
      <c r="B141" s="160"/>
      <c r="C141" s="159"/>
      <c r="D141" s="159"/>
      <c r="E141" s="55"/>
      <c r="F141" s="159" t="s">
        <v>8</v>
      </c>
      <c r="G141" s="37"/>
    </row>
    <row r="142" spans="1:7" hidden="1" x14ac:dyDescent="0.25">
      <c r="A142" s="37" t="s">
        <v>909</v>
      </c>
      <c r="B142" s="160"/>
      <c r="C142" s="159"/>
      <c r="D142" s="159"/>
      <c r="E142" s="55"/>
      <c r="F142" s="159" t="s">
        <v>8</v>
      </c>
      <c r="G142" s="37"/>
    </row>
    <row r="143" spans="1:7" hidden="1" x14ac:dyDescent="0.25">
      <c r="A143" s="37" t="s">
        <v>910</v>
      </c>
      <c r="B143" s="160"/>
      <c r="C143" s="159"/>
      <c r="D143" s="159"/>
      <c r="E143" s="55"/>
      <c r="F143" s="159" t="s">
        <v>8</v>
      </c>
      <c r="G143" s="37"/>
    </row>
    <row r="144" spans="1:7" hidden="1" x14ac:dyDescent="0.25">
      <c r="A144" s="37" t="s">
        <v>911</v>
      </c>
      <c r="B144" s="160"/>
      <c r="C144" s="159"/>
      <c r="D144" s="159"/>
      <c r="E144" s="55"/>
      <c r="F144" s="159" t="s">
        <v>8</v>
      </c>
      <c r="G144" s="37"/>
    </row>
    <row r="145" spans="1:7" hidden="1" x14ac:dyDescent="0.25">
      <c r="A145" s="37" t="s">
        <v>912</v>
      </c>
      <c r="B145" s="160"/>
      <c r="C145" s="159"/>
      <c r="D145" s="159"/>
      <c r="E145" s="55"/>
      <c r="F145" s="159" t="s">
        <v>8</v>
      </c>
      <c r="G145" s="37"/>
    </row>
    <row r="146" spans="1:7" hidden="1" x14ac:dyDescent="0.25">
      <c r="A146" s="37" t="s">
        <v>913</v>
      </c>
      <c r="B146" s="160"/>
      <c r="C146" s="159"/>
      <c r="D146" s="159"/>
      <c r="E146" s="55"/>
      <c r="F146" s="159" t="s">
        <v>8</v>
      </c>
      <c r="G146" s="37"/>
    </row>
    <row r="147" spans="1:7" hidden="1" x14ac:dyDescent="0.25">
      <c r="A147" s="37" t="s">
        <v>914</v>
      </c>
      <c r="B147" s="160"/>
      <c r="C147" s="159"/>
      <c r="D147" s="159"/>
      <c r="E147" s="55"/>
      <c r="F147" s="159" t="s">
        <v>8</v>
      </c>
      <c r="G147" s="37"/>
    </row>
    <row r="148" spans="1:7" hidden="1" x14ac:dyDescent="0.25">
      <c r="A148" s="37" t="s">
        <v>915</v>
      </c>
      <c r="B148" s="160"/>
      <c r="C148" s="159"/>
      <c r="D148" s="159"/>
      <c r="E148" s="55"/>
      <c r="F148" s="159" t="s">
        <v>8</v>
      </c>
      <c r="G148" s="37"/>
    </row>
    <row r="149" spans="1:7" ht="15" hidden="1" customHeight="1" x14ac:dyDescent="0.25">
      <c r="A149" s="37" t="s">
        <v>916</v>
      </c>
      <c r="B149" s="160"/>
      <c r="C149" s="159"/>
      <c r="D149" s="159"/>
      <c r="E149" s="55"/>
      <c r="F149" s="159" t="s">
        <v>8</v>
      </c>
      <c r="G149" s="37"/>
    </row>
    <row r="150" spans="1:7" x14ac:dyDescent="0.25">
      <c r="A150" s="71"/>
      <c r="B150" s="116" t="s">
        <v>749</v>
      </c>
      <c r="C150" s="116" t="s">
        <v>36</v>
      </c>
      <c r="D150" s="116" t="s">
        <v>37</v>
      </c>
      <c r="E150" s="117"/>
      <c r="F150" s="118" t="s">
        <v>24</v>
      </c>
      <c r="G150" s="77"/>
    </row>
    <row r="151" spans="1:7" x14ac:dyDescent="0.25">
      <c r="A151" s="37" t="s">
        <v>917</v>
      </c>
      <c r="B151" s="37" t="s">
        <v>69</v>
      </c>
      <c r="C151" s="159">
        <v>0.41299999999999998</v>
      </c>
      <c r="D151" s="159">
        <v>0</v>
      </c>
      <c r="E151" s="56"/>
      <c r="F151" s="159">
        <v>0.41299999999999998</v>
      </c>
    </row>
    <row r="152" spans="1:7" x14ac:dyDescent="0.25">
      <c r="A152" s="37" t="s">
        <v>918</v>
      </c>
      <c r="B152" s="37" t="s">
        <v>70</v>
      </c>
      <c r="C152" s="159">
        <v>0.58699999999999997</v>
      </c>
      <c r="D152" s="159">
        <v>0</v>
      </c>
      <c r="E152" s="56"/>
      <c r="F152" s="159">
        <v>0.58699999999999997</v>
      </c>
    </row>
    <row r="153" spans="1:7" outlineLevel="1" x14ac:dyDescent="0.25">
      <c r="A153" s="37" t="s">
        <v>919</v>
      </c>
      <c r="B153" s="37" t="s">
        <v>11</v>
      </c>
      <c r="C153" s="159"/>
      <c r="D153" s="159"/>
      <c r="E153" s="56"/>
      <c r="F153" s="159"/>
    </row>
    <row r="154" spans="1:7" outlineLevel="1" x14ac:dyDescent="0.25">
      <c r="A154" s="37" t="s">
        <v>920</v>
      </c>
      <c r="C154" s="55"/>
      <c r="D154" s="55"/>
      <c r="E154" s="56"/>
      <c r="F154" s="55"/>
    </row>
    <row r="155" spans="1:7" hidden="1" outlineLevel="1" x14ac:dyDescent="0.25">
      <c r="A155" s="37" t="s">
        <v>921</v>
      </c>
      <c r="C155" s="55"/>
      <c r="D155" s="55"/>
      <c r="E155" s="56"/>
      <c r="F155" s="55"/>
    </row>
    <row r="156" spans="1:7" hidden="1" outlineLevel="1" x14ac:dyDescent="0.25">
      <c r="A156" s="37" t="s">
        <v>922</v>
      </c>
      <c r="C156" s="55"/>
      <c r="D156" s="55"/>
      <c r="E156" s="56"/>
      <c r="F156" s="55"/>
    </row>
    <row r="157" spans="1:7" hidden="1" outlineLevel="1" x14ac:dyDescent="0.25">
      <c r="A157" s="37" t="s">
        <v>923</v>
      </c>
      <c r="C157" s="55"/>
      <c r="D157" s="55"/>
      <c r="E157" s="56"/>
      <c r="F157" s="55"/>
    </row>
    <row r="158" spans="1:7" hidden="1" outlineLevel="1" x14ac:dyDescent="0.25">
      <c r="A158" s="37" t="s">
        <v>924</v>
      </c>
      <c r="C158" s="55"/>
      <c r="D158" s="55"/>
      <c r="E158" s="56"/>
      <c r="F158" s="55"/>
    </row>
    <row r="159" spans="1:7" ht="15" hidden="1" customHeight="1" x14ac:dyDescent="0.25">
      <c r="A159" s="37" t="s">
        <v>925</v>
      </c>
      <c r="C159" s="55"/>
      <c r="D159" s="55"/>
      <c r="E159" s="56"/>
      <c r="F159" s="55"/>
    </row>
    <row r="160" spans="1:7" x14ac:dyDescent="0.25">
      <c r="A160" s="71"/>
      <c r="B160" s="72" t="s">
        <v>750</v>
      </c>
      <c r="C160" s="116" t="s">
        <v>36</v>
      </c>
      <c r="D160" s="116" t="s">
        <v>37</v>
      </c>
      <c r="E160" s="117"/>
      <c r="F160" s="118" t="s">
        <v>24</v>
      </c>
      <c r="G160" s="77"/>
    </row>
    <row r="161" spans="1:7" x14ac:dyDescent="0.25">
      <c r="A161" s="37" t="s">
        <v>926</v>
      </c>
      <c r="B161" s="37" t="s">
        <v>71</v>
      </c>
      <c r="C161" s="159">
        <v>0</v>
      </c>
      <c r="D161" s="159">
        <v>0</v>
      </c>
      <c r="E161" s="56"/>
      <c r="F161" s="159">
        <v>0</v>
      </c>
    </row>
    <row r="162" spans="1:7" x14ac:dyDescent="0.25">
      <c r="A162" s="37" t="s">
        <v>927</v>
      </c>
      <c r="B162" s="37" t="s">
        <v>72</v>
      </c>
      <c r="C162" s="159">
        <v>1</v>
      </c>
      <c r="D162" s="159">
        <v>0</v>
      </c>
      <c r="E162" s="56"/>
      <c r="F162" s="159">
        <v>1</v>
      </c>
    </row>
    <row r="163" spans="1:7" outlineLevel="1" x14ac:dyDescent="0.25">
      <c r="A163" s="37" t="s">
        <v>928</v>
      </c>
      <c r="B163" s="37" t="s">
        <v>11</v>
      </c>
      <c r="C163" s="159">
        <v>0</v>
      </c>
      <c r="D163" s="159">
        <v>0</v>
      </c>
      <c r="E163" s="56"/>
      <c r="F163" s="159">
        <v>0</v>
      </c>
    </row>
    <row r="164" spans="1:7" outlineLevel="1" x14ac:dyDescent="0.25">
      <c r="A164" s="37" t="s">
        <v>929</v>
      </c>
      <c r="E164" s="32"/>
    </row>
    <row r="165" spans="1:7" outlineLevel="1" x14ac:dyDescent="0.25">
      <c r="A165" s="37" t="s">
        <v>930</v>
      </c>
      <c r="E165" s="32"/>
    </row>
    <row r="166" spans="1:7" hidden="1" outlineLevel="1" x14ac:dyDescent="0.25">
      <c r="A166" s="37" t="s">
        <v>931</v>
      </c>
      <c r="E166" s="32"/>
    </row>
    <row r="167" spans="1:7" hidden="1" outlineLevel="1" x14ac:dyDescent="0.25">
      <c r="A167" s="37" t="s">
        <v>932</v>
      </c>
      <c r="E167" s="32"/>
    </row>
    <row r="168" spans="1:7" hidden="1" outlineLevel="1" x14ac:dyDescent="0.25">
      <c r="A168" s="37" t="s">
        <v>933</v>
      </c>
      <c r="E168" s="32"/>
    </row>
    <row r="169" spans="1:7" ht="15" hidden="1" customHeight="1" x14ac:dyDescent="0.25">
      <c r="A169" s="37" t="s">
        <v>934</v>
      </c>
      <c r="E169" s="32"/>
    </row>
    <row r="170" spans="1:7" x14ac:dyDescent="0.25">
      <c r="A170" s="71"/>
      <c r="B170" s="72" t="s">
        <v>73</v>
      </c>
      <c r="C170" s="71" t="s">
        <v>36</v>
      </c>
      <c r="D170" s="71" t="s">
        <v>37</v>
      </c>
      <c r="E170" s="76"/>
      <c r="F170" s="77" t="s">
        <v>24</v>
      </c>
      <c r="G170" s="77"/>
    </row>
    <row r="171" spans="1:7" x14ac:dyDescent="0.25">
      <c r="A171" s="37" t="s">
        <v>935</v>
      </c>
      <c r="B171" s="48" t="s">
        <v>74</v>
      </c>
      <c r="C171" s="159">
        <v>0.13500000000000001</v>
      </c>
      <c r="D171" s="159">
        <v>0</v>
      </c>
      <c r="E171" s="120"/>
      <c r="F171" s="159">
        <v>0.13500000000000001</v>
      </c>
    </row>
    <row r="172" spans="1:7" x14ac:dyDescent="0.25">
      <c r="A172" s="37" t="s">
        <v>936</v>
      </c>
      <c r="B172" s="48" t="s">
        <v>75</v>
      </c>
      <c r="C172" s="159">
        <v>0.122</v>
      </c>
      <c r="D172" s="159">
        <v>0</v>
      </c>
      <c r="E172" s="120"/>
      <c r="F172" s="159">
        <v>0.122</v>
      </c>
    </row>
    <row r="173" spans="1:7" x14ac:dyDescent="0.25">
      <c r="A173" s="37" t="s">
        <v>937</v>
      </c>
      <c r="B173" s="48" t="s">
        <v>76</v>
      </c>
      <c r="C173" s="159">
        <v>0.11799999999999999</v>
      </c>
      <c r="D173" s="159">
        <v>0</v>
      </c>
      <c r="E173" s="55"/>
      <c r="F173" s="159">
        <v>0.11799999999999999</v>
      </c>
    </row>
    <row r="174" spans="1:7" x14ac:dyDescent="0.25">
      <c r="A174" s="37" t="s">
        <v>938</v>
      </c>
      <c r="B174" s="48" t="s">
        <v>77</v>
      </c>
      <c r="C174" s="159">
        <v>0.13900000000000001</v>
      </c>
      <c r="D174" s="159">
        <v>0</v>
      </c>
      <c r="E174" s="55"/>
      <c r="F174" s="159">
        <v>0.13900000000000001</v>
      </c>
    </row>
    <row r="175" spans="1:7" outlineLevel="1" x14ac:dyDescent="0.25">
      <c r="A175" s="37" t="s">
        <v>939</v>
      </c>
      <c r="B175" s="48" t="s">
        <v>78</v>
      </c>
      <c r="C175" s="159">
        <v>0.48499999999999999</v>
      </c>
      <c r="D175" s="159">
        <v>0</v>
      </c>
      <c r="E175" s="55"/>
      <c r="F175" s="159">
        <v>0.48499999999999999</v>
      </c>
    </row>
    <row r="176" spans="1:7" outlineLevel="1" x14ac:dyDescent="0.25">
      <c r="A176" s="37" t="s">
        <v>940</v>
      </c>
      <c r="C176" s="55"/>
      <c r="D176" s="55"/>
      <c r="E176" s="55"/>
      <c r="F176" s="55"/>
    </row>
    <row r="177" spans="1:7" outlineLevel="1" x14ac:dyDescent="0.25">
      <c r="A177" s="37" t="s">
        <v>941</v>
      </c>
      <c r="C177" s="55"/>
      <c r="D177" s="55"/>
      <c r="E177" s="55"/>
      <c r="F177" s="55"/>
    </row>
    <row r="178" spans="1:7" outlineLevel="1" x14ac:dyDescent="0.25">
      <c r="A178" s="37" t="s">
        <v>942</v>
      </c>
      <c r="B178" s="48"/>
      <c r="C178" s="55"/>
      <c r="D178" s="55"/>
      <c r="E178" s="55"/>
      <c r="F178" s="55"/>
    </row>
    <row r="179" spans="1:7" ht="15" customHeight="1" x14ac:dyDescent="0.25">
      <c r="A179" s="37" t="s">
        <v>943</v>
      </c>
      <c r="B179" s="48"/>
      <c r="C179" s="55"/>
      <c r="D179" s="55"/>
      <c r="E179" s="55"/>
      <c r="F179" s="55"/>
    </row>
    <row r="180" spans="1:7" x14ac:dyDescent="0.25">
      <c r="A180" s="71"/>
      <c r="B180" s="119" t="s">
        <v>79</v>
      </c>
      <c r="C180" s="71" t="s">
        <v>36</v>
      </c>
      <c r="D180" s="71" t="s">
        <v>37</v>
      </c>
      <c r="E180" s="76"/>
      <c r="F180" s="77" t="s">
        <v>24</v>
      </c>
      <c r="G180" s="77"/>
    </row>
    <row r="181" spans="1:7" outlineLevel="1" x14ac:dyDescent="0.25">
      <c r="A181" s="37" t="s">
        <v>944</v>
      </c>
      <c r="B181" s="37" t="s">
        <v>80</v>
      </c>
      <c r="C181" s="176">
        <v>1.0999999999999999E-2</v>
      </c>
      <c r="D181" s="159"/>
      <c r="E181" s="56"/>
      <c r="F181" s="176">
        <f>C181</f>
        <v>1.0999999999999999E-2</v>
      </c>
    </row>
    <row r="182" spans="1:7" outlineLevel="1" x14ac:dyDescent="0.25">
      <c r="A182" s="37" t="s">
        <v>945</v>
      </c>
      <c r="B182" s="49"/>
      <c r="C182" s="55"/>
      <c r="D182" s="55"/>
      <c r="E182" s="56"/>
      <c r="F182" s="55"/>
    </row>
    <row r="183" spans="1:7" outlineLevel="1" x14ac:dyDescent="0.25">
      <c r="A183" s="37" t="s">
        <v>946</v>
      </c>
      <c r="B183" s="49"/>
      <c r="C183" s="55"/>
      <c r="D183" s="55"/>
      <c r="E183" s="56"/>
      <c r="F183" s="55"/>
    </row>
    <row r="184" spans="1:7" outlineLevel="1" x14ac:dyDescent="0.25">
      <c r="A184" s="37" t="s">
        <v>947</v>
      </c>
      <c r="B184" s="49"/>
      <c r="C184" s="55"/>
      <c r="D184" s="55"/>
      <c r="E184" s="56"/>
      <c r="F184" s="55"/>
    </row>
    <row r="185" spans="1:7" x14ac:dyDescent="0.25">
      <c r="A185" s="37" t="s">
        <v>948</v>
      </c>
      <c r="B185" s="49"/>
      <c r="C185" s="55"/>
      <c r="D185" s="55"/>
      <c r="E185" s="56"/>
      <c r="F185" s="55"/>
    </row>
    <row r="186" spans="1:7" ht="15" customHeight="1" x14ac:dyDescent="0.25">
      <c r="A186" s="73"/>
      <c r="B186" s="74" t="s">
        <v>593</v>
      </c>
      <c r="C186" s="73"/>
      <c r="D186" s="73"/>
      <c r="E186" s="73"/>
      <c r="F186" s="75"/>
      <c r="G186" s="75"/>
    </row>
    <row r="187" spans="1:7" x14ac:dyDescent="0.25">
      <c r="A187" s="71"/>
      <c r="B187" s="72" t="s">
        <v>81</v>
      </c>
      <c r="C187" s="71" t="s">
        <v>82</v>
      </c>
      <c r="D187" s="71" t="s">
        <v>83</v>
      </c>
      <c r="E187" s="76"/>
      <c r="F187" s="71" t="s">
        <v>36</v>
      </c>
      <c r="G187" s="71" t="s">
        <v>84</v>
      </c>
    </row>
    <row r="188" spans="1:7" x14ac:dyDescent="0.25">
      <c r="A188" s="37" t="s">
        <v>949</v>
      </c>
      <c r="B188" s="47" t="s">
        <v>85</v>
      </c>
      <c r="C188" s="177">
        <v>98.067999999999998</v>
      </c>
      <c r="D188" s="62">
        <v>11956</v>
      </c>
      <c r="E188" s="50"/>
      <c r="F188" s="51"/>
      <c r="G188" s="51"/>
    </row>
    <row r="189" spans="1:7" x14ac:dyDescent="0.25">
      <c r="A189" s="50"/>
      <c r="B189" s="52"/>
      <c r="C189" s="149"/>
      <c r="D189" s="150"/>
      <c r="E189" s="50"/>
      <c r="F189" s="51"/>
      <c r="G189" s="51"/>
    </row>
    <row r="190" spans="1:7" x14ac:dyDescent="0.25">
      <c r="B190" s="47" t="s">
        <v>86</v>
      </c>
      <c r="C190" s="149"/>
      <c r="D190" s="150"/>
      <c r="E190" s="50"/>
      <c r="F190" s="51"/>
      <c r="G190" s="51"/>
    </row>
    <row r="191" spans="1:7" x14ac:dyDescent="0.25">
      <c r="A191" s="37" t="s">
        <v>950</v>
      </c>
      <c r="B191" s="160" t="s">
        <v>68</v>
      </c>
      <c r="C191" s="153"/>
      <c r="D191" s="156"/>
      <c r="E191" s="50"/>
      <c r="F191" s="59" t="str">
        <f>IF($C$215=0,"",IF(C191="[for completion]","",IF(C191="","",C191/$C$215)))</f>
        <v/>
      </c>
      <c r="G191" s="59" t="str">
        <f>IF($D$215=0,"",IF(D191="[for completion]","",IF(D191="","",D191/$D$215)))</f>
        <v/>
      </c>
    </row>
    <row r="192" spans="1:7" hidden="1" x14ac:dyDescent="0.25">
      <c r="A192" s="37" t="s">
        <v>951</v>
      </c>
      <c r="B192" s="160"/>
      <c r="C192" s="153"/>
      <c r="D192" s="156"/>
      <c r="E192" s="50"/>
      <c r="F192" s="59" t="str">
        <f t="shared" ref="F192:F214" si="1">IF($C$215=0,"",IF(C192="[for completion]","",IF(C192="","",C192/$C$215)))</f>
        <v/>
      </c>
      <c r="G192" s="59" t="str">
        <f t="shared" ref="G192:G214" si="2">IF($D$215=0,"",IF(D192="[for completion]","",IF(D192="","",D192/$D$215)))</f>
        <v/>
      </c>
    </row>
    <row r="193" spans="1:7" hidden="1" x14ac:dyDescent="0.25">
      <c r="A193" s="37" t="s">
        <v>952</v>
      </c>
      <c r="B193" s="160"/>
      <c r="C193" s="153"/>
      <c r="D193" s="156"/>
      <c r="E193" s="50"/>
      <c r="F193" s="59" t="str">
        <f t="shared" si="1"/>
        <v/>
      </c>
      <c r="G193" s="59" t="str">
        <f t="shared" si="2"/>
        <v/>
      </c>
    </row>
    <row r="194" spans="1:7" hidden="1" x14ac:dyDescent="0.25">
      <c r="A194" s="37" t="s">
        <v>953</v>
      </c>
      <c r="B194" s="160"/>
      <c r="C194" s="153"/>
      <c r="D194" s="156"/>
      <c r="E194" s="50"/>
      <c r="F194" s="59" t="str">
        <f t="shared" si="1"/>
        <v/>
      </c>
      <c r="G194" s="59" t="str">
        <f t="shared" si="2"/>
        <v/>
      </c>
    </row>
    <row r="195" spans="1:7" hidden="1" x14ac:dyDescent="0.25">
      <c r="A195" s="37" t="s">
        <v>954</v>
      </c>
      <c r="B195" s="160"/>
      <c r="C195" s="153"/>
      <c r="D195" s="156"/>
      <c r="E195" s="50"/>
      <c r="F195" s="59" t="str">
        <f t="shared" si="1"/>
        <v/>
      </c>
      <c r="G195" s="59" t="str">
        <f t="shared" si="2"/>
        <v/>
      </c>
    </row>
    <row r="196" spans="1:7" hidden="1" x14ac:dyDescent="0.25">
      <c r="A196" s="37" t="s">
        <v>955</v>
      </c>
      <c r="B196" s="160"/>
      <c r="C196" s="153"/>
      <c r="D196" s="156"/>
      <c r="E196" s="50"/>
      <c r="F196" s="59" t="str">
        <f t="shared" si="1"/>
        <v/>
      </c>
      <c r="G196" s="59" t="str">
        <f t="shared" si="2"/>
        <v/>
      </c>
    </row>
    <row r="197" spans="1:7" hidden="1" x14ac:dyDescent="0.25">
      <c r="A197" s="37" t="s">
        <v>956</v>
      </c>
      <c r="B197" s="160"/>
      <c r="C197" s="153"/>
      <c r="D197" s="156"/>
      <c r="E197" s="50"/>
      <c r="F197" s="59" t="str">
        <f t="shared" si="1"/>
        <v/>
      </c>
      <c r="G197" s="59" t="str">
        <f>IF($D$215=0,"",IF(D197="[for completion]","",IF(D197="","",D197/$D$215)))</f>
        <v/>
      </c>
    </row>
    <row r="198" spans="1:7" hidden="1" x14ac:dyDescent="0.25">
      <c r="A198" s="37" t="s">
        <v>957</v>
      </c>
      <c r="B198" s="160"/>
      <c r="C198" s="153"/>
      <c r="D198" s="156"/>
      <c r="E198" s="50"/>
      <c r="F198" s="59" t="str">
        <f t="shared" si="1"/>
        <v/>
      </c>
      <c r="G198" s="59" t="str">
        <f t="shared" si="2"/>
        <v/>
      </c>
    </row>
    <row r="199" spans="1:7" hidden="1" x14ac:dyDescent="0.25">
      <c r="A199" s="37" t="s">
        <v>958</v>
      </c>
      <c r="B199" s="160"/>
      <c r="C199" s="153"/>
      <c r="D199" s="156"/>
      <c r="E199" s="50"/>
      <c r="F199" s="59" t="str">
        <f t="shared" si="1"/>
        <v/>
      </c>
      <c r="G199" s="59" t="str">
        <f t="shared" si="2"/>
        <v/>
      </c>
    </row>
    <row r="200" spans="1:7" hidden="1" x14ac:dyDescent="0.25">
      <c r="A200" s="37" t="s">
        <v>959</v>
      </c>
      <c r="B200" s="160"/>
      <c r="C200" s="153"/>
      <c r="D200" s="156"/>
      <c r="E200" s="47"/>
      <c r="F200" s="59" t="str">
        <f t="shared" si="1"/>
        <v/>
      </c>
      <c r="G200" s="59" t="str">
        <f t="shared" si="2"/>
        <v/>
      </c>
    </row>
    <row r="201" spans="1:7" hidden="1" x14ac:dyDescent="0.25">
      <c r="A201" s="37" t="s">
        <v>960</v>
      </c>
      <c r="B201" s="160"/>
      <c r="C201" s="153"/>
      <c r="D201" s="156"/>
      <c r="E201" s="47"/>
      <c r="F201" s="59" t="str">
        <f t="shared" si="1"/>
        <v/>
      </c>
      <c r="G201" s="59" t="str">
        <f t="shared" si="2"/>
        <v/>
      </c>
    </row>
    <row r="202" spans="1:7" hidden="1" x14ac:dyDescent="0.25">
      <c r="A202" s="37" t="s">
        <v>961</v>
      </c>
      <c r="B202" s="160"/>
      <c r="C202" s="153"/>
      <c r="D202" s="156"/>
      <c r="E202" s="47"/>
      <c r="F202" s="59" t="str">
        <f t="shared" si="1"/>
        <v/>
      </c>
      <c r="G202" s="59" t="str">
        <f t="shared" si="2"/>
        <v/>
      </c>
    </row>
    <row r="203" spans="1:7" hidden="1" x14ac:dyDescent="0.25">
      <c r="A203" s="37" t="s">
        <v>962</v>
      </c>
      <c r="B203" s="160"/>
      <c r="C203" s="153"/>
      <c r="D203" s="156"/>
      <c r="E203" s="47"/>
      <c r="F203" s="59" t="str">
        <f t="shared" si="1"/>
        <v/>
      </c>
      <c r="G203" s="59" t="str">
        <f t="shared" si="2"/>
        <v/>
      </c>
    </row>
    <row r="204" spans="1:7" hidden="1" x14ac:dyDescent="0.25">
      <c r="A204" s="37" t="s">
        <v>963</v>
      </c>
      <c r="B204" s="160"/>
      <c r="C204" s="153"/>
      <c r="D204" s="156"/>
      <c r="E204" s="47"/>
      <c r="F204" s="59" t="str">
        <f t="shared" si="1"/>
        <v/>
      </c>
      <c r="G204" s="59" t="str">
        <f t="shared" si="2"/>
        <v/>
      </c>
    </row>
    <row r="205" spans="1:7" hidden="1" x14ac:dyDescent="0.25">
      <c r="A205" s="37" t="s">
        <v>964</v>
      </c>
      <c r="B205" s="160"/>
      <c r="C205" s="153"/>
      <c r="D205" s="156"/>
      <c r="E205" s="47"/>
      <c r="F205" s="59" t="str">
        <f t="shared" si="1"/>
        <v/>
      </c>
      <c r="G205" s="59" t="str">
        <f t="shared" si="2"/>
        <v/>
      </c>
    </row>
    <row r="206" spans="1:7" hidden="1" x14ac:dyDescent="0.25">
      <c r="A206" s="37" t="s">
        <v>965</v>
      </c>
      <c r="B206" s="160"/>
      <c r="C206" s="153"/>
      <c r="D206" s="156"/>
      <c r="F206" s="59" t="str">
        <f t="shared" si="1"/>
        <v/>
      </c>
      <c r="G206" s="59" t="str">
        <f t="shared" si="2"/>
        <v/>
      </c>
    </row>
    <row r="207" spans="1:7" hidden="1" x14ac:dyDescent="0.25">
      <c r="A207" s="37" t="s">
        <v>966</v>
      </c>
      <c r="B207" s="160"/>
      <c r="C207" s="153"/>
      <c r="D207" s="156"/>
      <c r="E207" s="43"/>
      <c r="F207" s="59" t="str">
        <f t="shared" si="1"/>
        <v/>
      </c>
      <c r="G207" s="59" t="str">
        <f t="shared" si="2"/>
        <v/>
      </c>
    </row>
    <row r="208" spans="1:7" hidden="1" x14ac:dyDescent="0.25">
      <c r="A208" s="37" t="s">
        <v>967</v>
      </c>
      <c r="B208" s="160"/>
      <c r="C208" s="153"/>
      <c r="D208" s="156"/>
      <c r="E208" s="43"/>
      <c r="F208" s="59" t="str">
        <f t="shared" si="1"/>
        <v/>
      </c>
      <c r="G208" s="59" t="str">
        <f t="shared" si="2"/>
        <v/>
      </c>
    </row>
    <row r="209" spans="1:7" hidden="1" x14ac:dyDescent="0.25">
      <c r="A209" s="37" t="s">
        <v>968</v>
      </c>
      <c r="B209" s="160"/>
      <c r="C209" s="153"/>
      <c r="D209" s="156"/>
      <c r="E209" s="43"/>
      <c r="F209" s="59" t="str">
        <f t="shared" si="1"/>
        <v/>
      </c>
      <c r="G209" s="59" t="str">
        <f t="shared" si="2"/>
        <v/>
      </c>
    </row>
    <row r="210" spans="1:7" hidden="1" x14ac:dyDescent="0.25">
      <c r="A210" s="37" t="s">
        <v>969</v>
      </c>
      <c r="B210" s="160"/>
      <c r="C210" s="153"/>
      <c r="D210" s="156"/>
      <c r="E210" s="43"/>
      <c r="F210" s="59" t="str">
        <f t="shared" si="1"/>
        <v/>
      </c>
      <c r="G210" s="59" t="str">
        <f t="shared" si="2"/>
        <v/>
      </c>
    </row>
    <row r="211" spans="1:7" hidden="1" x14ac:dyDescent="0.25">
      <c r="A211" s="37" t="s">
        <v>970</v>
      </c>
      <c r="B211" s="160"/>
      <c r="C211" s="153"/>
      <c r="D211" s="156"/>
      <c r="E211" s="43"/>
      <c r="F211" s="59" t="str">
        <f t="shared" si="1"/>
        <v/>
      </c>
      <c r="G211" s="59" t="str">
        <f t="shared" si="2"/>
        <v/>
      </c>
    </row>
    <row r="212" spans="1:7" hidden="1" x14ac:dyDescent="0.25">
      <c r="A212" s="37" t="s">
        <v>971</v>
      </c>
      <c r="B212" s="160"/>
      <c r="C212" s="153"/>
      <c r="D212" s="156"/>
      <c r="E212" s="43"/>
      <c r="F212" s="59" t="str">
        <f>IF($C$215=0,"",IF(C212="[for completion]","",IF(C212="","",C212/$C$215)))</f>
        <v/>
      </c>
      <c r="G212" s="59" t="str">
        <f t="shared" si="2"/>
        <v/>
      </c>
    </row>
    <row r="213" spans="1:7" hidden="1" x14ac:dyDescent="0.25">
      <c r="A213" s="37" t="s">
        <v>972</v>
      </c>
      <c r="B213" s="160"/>
      <c r="C213" s="153"/>
      <c r="D213" s="156"/>
      <c r="E213" s="43"/>
      <c r="F213" s="59" t="str">
        <f t="shared" si="1"/>
        <v/>
      </c>
      <c r="G213" s="59" t="str">
        <f t="shared" si="2"/>
        <v/>
      </c>
    </row>
    <row r="214" spans="1:7" hidden="1" x14ac:dyDescent="0.25">
      <c r="A214" s="37" t="s">
        <v>973</v>
      </c>
      <c r="B214" s="160"/>
      <c r="C214" s="153"/>
      <c r="D214" s="156"/>
      <c r="E214" s="43"/>
      <c r="F214" s="59" t="str">
        <f t="shared" si="1"/>
        <v/>
      </c>
      <c r="G214" s="59" t="str">
        <f t="shared" si="2"/>
        <v/>
      </c>
    </row>
    <row r="215" spans="1:7" ht="15" customHeight="1" x14ac:dyDescent="0.25">
      <c r="A215" s="37" t="s">
        <v>974</v>
      </c>
      <c r="B215" s="53" t="s">
        <v>12</v>
      </c>
      <c r="C215" s="65">
        <f>SUM(C191:C214)</f>
        <v>0</v>
      </c>
      <c r="D215" s="63">
        <f>SUM(D191:D214)</f>
        <v>0</v>
      </c>
      <c r="E215" s="43"/>
      <c r="F215" s="64">
        <f>SUM(F191:F214)</f>
        <v>0</v>
      </c>
      <c r="G215" s="64">
        <f>SUM(G191:G214)</f>
        <v>0</v>
      </c>
    </row>
    <row r="216" spans="1:7" x14ac:dyDescent="0.25">
      <c r="A216" s="71"/>
      <c r="B216" s="116" t="s">
        <v>87</v>
      </c>
      <c r="C216" s="71" t="s">
        <v>82</v>
      </c>
      <c r="D216" s="71" t="s">
        <v>83</v>
      </c>
      <c r="E216" s="76"/>
      <c r="F216" s="71" t="s">
        <v>36</v>
      </c>
      <c r="G216" s="71" t="s">
        <v>84</v>
      </c>
    </row>
    <row r="217" spans="1:7" x14ac:dyDescent="0.25">
      <c r="A217" s="37" t="s">
        <v>975</v>
      </c>
      <c r="B217" s="37" t="s">
        <v>88</v>
      </c>
      <c r="C217" s="176">
        <v>0.60229999999999995</v>
      </c>
      <c r="D217" s="62"/>
      <c r="F217" s="61"/>
      <c r="G217" s="61"/>
    </row>
    <row r="218" spans="1:7" x14ac:dyDescent="0.25">
      <c r="C218" s="60"/>
      <c r="D218" s="62"/>
      <c r="F218" s="61"/>
      <c r="G218" s="61"/>
    </row>
    <row r="219" spans="1:7" x14ac:dyDescent="0.25">
      <c r="B219" s="47" t="s">
        <v>89</v>
      </c>
      <c r="C219" s="60"/>
      <c r="D219" s="62"/>
      <c r="F219" s="61"/>
      <c r="G219" s="61"/>
    </row>
    <row r="220" spans="1:7" x14ac:dyDescent="0.25">
      <c r="A220" s="37" t="s">
        <v>976</v>
      </c>
      <c r="B220" s="37" t="s">
        <v>90</v>
      </c>
      <c r="C220" s="178">
        <v>152</v>
      </c>
      <c r="D220" s="162">
        <v>2850</v>
      </c>
      <c r="F220" s="59">
        <f t="shared" ref="F220:F234" si="3">IF($C$228=0,"",IF(C220="[for completion]","",C220/$C$228))</f>
        <v>0.12962647108988576</v>
      </c>
      <c r="G220" s="59">
        <f t="shared" ref="G220:G233" si="4">IF($D$228=0,"",IF(D220="[for completion]","",D220/$D$228))</f>
        <v>0.23837403813984609</v>
      </c>
    </row>
    <row r="221" spans="1:7" x14ac:dyDescent="0.25">
      <c r="A221" s="37" t="s">
        <v>977</v>
      </c>
      <c r="B221" s="37" t="s">
        <v>91</v>
      </c>
      <c r="C221" s="178">
        <v>152.30000000000001</v>
      </c>
      <c r="D221" s="162">
        <v>1691</v>
      </c>
      <c r="F221" s="59">
        <f>IF($C$228=0,"",IF(C221="[for completion]","",C221/$C$228))</f>
        <v>0.12988231280914211</v>
      </c>
      <c r="G221" s="59">
        <f t="shared" si="4"/>
        <v>0.14143526262964201</v>
      </c>
    </row>
    <row r="222" spans="1:7" x14ac:dyDescent="0.25">
      <c r="A222" s="37" t="s">
        <v>978</v>
      </c>
      <c r="B222" s="37" t="s">
        <v>92</v>
      </c>
      <c r="C222" s="178">
        <v>225.6</v>
      </c>
      <c r="D222" s="162">
        <v>2210</v>
      </c>
      <c r="F222" s="59">
        <f t="shared" si="3"/>
        <v>0.19239297288077781</v>
      </c>
      <c r="G222" s="59">
        <f t="shared" si="4"/>
        <v>0.18484442957510874</v>
      </c>
    </row>
    <row r="223" spans="1:7" x14ac:dyDescent="0.25">
      <c r="A223" s="37" t="s">
        <v>979</v>
      </c>
      <c r="B223" s="37" t="s">
        <v>93</v>
      </c>
      <c r="C223" s="178">
        <v>300.2</v>
      </c>
      <c r="D223" s="162">
        <v>2540</v>
      </c>
      <c r="F223" s="59">
        <f t="shared" si="3"/>
        <v>0.25601228040252438</v>
      </c>
      <c r="G223" s="59">
        <f t="shared" si="4"/>
        <v>0.21244563399130145</v>
      </c>
    </row>
    <row r="224" spans="1:7" x14ac:dyDescent="0.25">
      <c r="A224" s="37" t="s">
        <v>980</v>
      </c>
      <c r="B224" s="37" t="s">
        <v>94</v>
      </c>
      <c r="C224" s="178">
        <v>211</v>
      </c>
      <c r="D224" s="162">
        <v>1567</v>
      </c>
      <c r="F224" s="59">
        <f t="shared" si="3"/>
        <v>0.17994200921030193</v>
      </c>
      <c r="G224" s="59">
        <f>IF($D$228=0,"",IF(D224="[for completion]","",D224/$D$228))</f>
        <v>0.13106390097022416</v>
      </c>
    </row>
    <row r="225" spans="1:7" x14ac:dyDescent="0.25">
      <c r="A225" s="37" t="s">
        <v>981</v>
      </c>
      <c r="B225" s="37" t="s">
        <v>95</v>
      </c>
      <c r="C225" s="178">
        <v>108.6</v>
      </c>
      <c r="D225" s="162">
        <v>831</v>
      </c>
      <c r="F225" s="59">
        <f t="shared" si="3"/>
        <v>9.2614702370799953E-2</v>
      </c>
      <c r="G225" s="59">
        <f t="shared" si="4"/>
        <v>6.9504851120776173E-2</v>
      </c>
    </row>
    <row r="226" spans="1:7" x14ac:dyDescent="0.25">
      <c r="A226" s="37" t="s">
        <v>982</v>
      </c>
      <c r="B226" s="37" t="s">
        <v>96</v>
      </c>
      <c r="C226" s="178">
        <v>16.3</v>
      </c>
      <c r="D226" s="162">
        <v>189</v>
      </c>
      <c r="F226" s="59">
        <f t="shared" si="3"/>
        <v>1.3900733412928539E-2</v>
      </c>
      <c r="G226" s="59">
        <f t="shared" si="4"/>
        <v>1.5807962529274005E-2</v>
      </c>
    </row>
    <row r="227" spans="1:7" x14ac:dyDescent="0.25">
      <c r="A227" s="37" t="s">
        <v>983</v>
      </c>
      <c r="B227" s="37" t="s">
        <v>97</v>
      </c>
      <c r="C227" s="178">
        <v>6.6</v>
      </c>
      <c r="D227" s="162">
        <v>78</v>
      </c>
      <c r="F227" s="59">
        <f t="shared" si="3"/>
        <v>5.6285178236397757E-3</v>
      </c>
      <c r="G227" s="59">
        <f t="shared" si="4"/>
        <v>6.5239210438273673E-3</v>
      </c>
    </row>
    <row r="228" spans="1:7" outlineLevel="1" x14ac:dyDescent="0.25">
      <c r="A228" s="37" t="s">
        <v>984</v>
      </c>
      <c r="B228" s="53" t="s">
        <v>12</v>
      </c>
      <c r="C228" s="179">
        <f>SUM(C220:C227)</f>
        <v>1172.5999999999997</v>
      </c>
      <c r="D228" s="134">
        <f>SUM(D220:D227)</f>
        <v>11956</v>
      </c>
      <c r="F228" s="55">
        <f>SUM(F220:F227)</f>
        <v>1.0000000000000002</v>
      </c>
      <c r="G228" s="55">
        <f>SUM(G220:G227)</f>
        <v>1</v>
      </c>
    </row>
    <row r="229" spans="1:7" outlineLevel="1" x14ac:dyDescent="0.25">
      <c r="A229" s="37" t="s">
        <v>985</v>
      </c>
      <c r="B229" s="44" t="s">
        <v>98</v>
      </c>
      <c r="C229" s="178">
        <v>4.8</v>
      </c>
      <c r="D229" s="162">
        <v>57</v>
      </c>
      <c r="F229" s="59">
        <f t="shared" si="3"/>
        <v>4.0934675081016553E-3</v>
      </c>
      <c r="G229" s="59">
        <f t="shared" si="4"/>
        <v>4.7674807627969221E-3</v>
      </c>
    </row>
    <row r="230" spans="1:7" outlineLevel="1" x14ac:dyDescent="0.25">
      <c r="A230" s="37" t="s">
        <v>986</v>
      </c>
      <c r="B230" s="44" t="s">
        <v>99</v>
      </c>
      <c r="C230" s="178">
        <v>1.2</v>
      </c>
      <c r="D230" s="162">
        <v>15</v>
      </c>
      <c r="F230" s="59">
        <f t="shared" si="3"/>
        <v>1.0233668770254138E-3</v>
      </c>
      <c r="G230" s="59">
        <f t="shared" si="4"/>
        <v>1.2546002007360322E-3</v>
      </c>
    </row>
    <row r="231" spans="1:7" outlineLevel="1" x14ac:dyDescent="0.25">
      <c r="A231" s="37" t="s">
        <v>987</v>
      </c>
      <c r="B231" s="44" t="s">
        <v>100</v>
      </c>
      <c r="C231" s="178">
        <v>0.4</v>
      </c>
      <c r="D231" s="162">
        <v>4</v>
      </c>
      <c r="F231" s="59">
        <f>IF($C$228=0,"",IF(C231="[for completion]","",C231/$C$228))</f>
        <v>3.4112229234180465E-4</v>
      </c>
      <c r="G231" s="59">
        <f t="shared" si="4"/>
        <v>3.3456005352960856E-4</v>
      </c>
    </row>
    <row r="232" spans="1:7" outlineLevel="1" x14ac:dyDescent="0.25">
      <c r="A232" s="37" t="s">
        <v>988</v>
      </c>
      <c r="B232" s="44" t="s">
        <v>101</v>
      </c>
      <c r="C232" s="178"/>
      <c r="D232" s="162"/>
      <c r="F232" s="59">
        <f t="shared" si="3"/>
        <v>0</v>
      </c>
      <c r="G232" s="59">
        <f t="shared" si="4"/>
        <v>0</v>
      </c>
    </row>
    <row r="233" spans="1:7" outlineLevel="1" x14ac:dyDescent="0.25">
      <c r="A233" s="37" t="s">
        <v>989</v>
      </c>
      <c r="B233" s="44" t="s">
        <v>102</v>
      </c>
      <c r="C233" s="178">
        <v>0.1</v>
      </c>
      <c r="D233" s="162">
        <v>1</v>
      </c>
      <c r="F233" s="59">
        <f t="shared" si="3"/>
        <v>8.5280573085451161E-5</v>
      </c>
      <c r="G233" s="59">
        <f t="shared" si="4"/>
        <v>8.3640013382402139E-5</v>
      </c>
    </row>
    <row r="234" spans="1:7" outlineLevel="1" x14ac:dyDescent="0.25">
      <c r="A234" s="37" t="s">
        <v>990</v>
      </c>
      <c r="B234" s="44" t="s">
        <v>103</v>
      </c>
      <c r="C234" s="178">
        <v>0</v>
      </c>
      <c r="D234" s="162">
        <v>1</v>
      </c>
      <c r="F234" s="59">
        <f t="shared" si="3"/>
        <v>0</v>
      </c>
      <c r="G234" s="59">
        <f>IF($D$228=0,"",IF(D234="[for completion]","",D234/$D$228))</f>
        <v>8.3640013382402139E-5</v>
      </c>
    </row>
    <row r="235" spans="1:7" outlineLevel="1" x14ac:dyDescent="0.25">
      <c r="A235" s="37" t="s">
        <v>991</v>
      </c>
      <c r="B235" s="44"/>
      <c r="F235" s="59"/>
      <c r="G235" s="59"/>
    </row>
    <row r="236" spans="1:7" outlineLevel="1" x14ac:dyDescent="0.25">
      <c r="A236" s="37" t="s">
        <v>992</v>
      </c>
      <c r="B236" s="44"/>
      <c r="F236" s="59"/>
      <c r="G236" s="59"/>
    </row>
    <row r="237" spans="1:7" ht="15" customHeight="1" x14ac:dyDescent="0.25">
      <c r="A237" s="37" t="s">
        <v>993</v>
      </c>
      <c r="B237" s="44"/>
      <c r="F237" s="59"/>
      <c r="G237" s="59"/>
    </row>
    <row r="238" spans="1:7" x14ac:dyDescent="0.25">
      <c r="A238" s="71"/>
      <c r="B238" s="116" t="s">
        <v>104</v>
      </c>
      <c r="C238" s="71" t="s">
        <v>82</v>
      </c>
      <c r="D238" s="71" t="s">
        <v>83</v>
      </c>
      <c r="E238" s="76"/>
      <c r="F238" s="71" t="s">
        <v>36</v>
      </c>
      <c r="G238" s="71" t="s">
        <v>84</v>
      </c>
    </row>
    <row r="239" spans="1:7" x14ac:dyDescent="0.25">
      <c r="A239" s="37" t="s">
        <v>994</v>
      </c>
      <c r="B239" s="37" t="s">
        <v>88</v>
      </c>
      <c r="C239" s="176">
        <v>0.53410000000000002</v>
      </c>
      <c r="D239" s="62"/>
      <c r="F239" s="61"/>
      <c r="G239" s="61"/>
    </row>
    <row r="240" spans="1:7" x14ac:dyDescent="0.25">
      <c r="C240" s="60"/>
      <c r="D240" s="62"/>
      <c r="F240" s="61"/>
      <c r="G240" s="61"/>
    </row>
    <row r="241" spans="1:7" x14ac:dyDescent="0.25">
      <c r="B241" s="47" t="s">
        <v>89</v>
      </c>
      <c r="C241" s="60"/>
      <c r="D241" s="62"/>
      <c r="F241" s="61"/>
      <c r="G241" s="61"/>
    </row>
    <row r="242" spans="1:7" x14ac:dyDescent="0.25">
      <c r="A242" s="37" t="s">
        <v>995</v>
      </c>
      <c r="B242" s="37" t="s">
        <v>90</v>
      </c>
      <c r="C242" s="178">
        <v>262.39999999999998</v>
      </c>
      <c r="D242" s="162">
        <v>4212</v>
      </c>
      <c r="F242" s="59">
        <f>IF($C$250=0,"",IF(C242="[Mark as ND1 if not relevant]","",C242/$C$250))</f>
        <v>0.22381439781644485</v>
      </c>
      <c r="G242" s="59">
        <f>IF($D$250=0,"",IF(D242="[Mark as ND1 if not relevant]","",D242/$D$250))</f>
        <v>0.35229173636667782</v>
      </c>
    </row>
    <row r="243" spans="1:7" x14ac:dyDescent="0.25">
      <c r="A243" s="37" t="s">
        <v>996</v>
      </c>
      <c r="B243" s="37" t="s">
        <v>91</v>
      </c>
      <c r="C243" s="178">
        <v>238.6</v>
      </c>
      <c r="D243" s="162">
        <v>2435</v>
      </c>
      <c r="F243" s="59">
        <f>IF($C$250=0,"",IF(C243="[Mark as ND1 if not relevant]","",C243/$C$250))</f>
        <v>0.20351415899010575</v>
      </c>
      <c r="G243" s="59">
        <f t="shared" ref="G243:G249" si="5">IF($D$250=0,"",IF(D243="[Mark as ND1 if not relevant]","",D243/$D$250))</f>
        <v>0.20366343258614922</v>
      </c>
    </row>
    <row r="244" spans="1:7" x14ac:dyDescent="0.25">
      <c r="A244" s="37" t="s">
        <v>997</v>
      </c>
      <c r="B244" s="37" t="s">
        <v>92</v>
      </c>
      <c r="C244" s="178">
        <v>266.89999999999998</v>
      </c>
      <c r="D244" s="162">
        <v>2379</v>
      </c>
      <c r="F244" s="59">
        <f t="shared" ref="F244:F249" si="6">IF($C$250=0,"",IF(C244="[Mark as ND1 if not relevant]","",C244/$C$250))</f>
        <v>0.2276526782668031</v>
      </c>
      <c r="G244" s="59">
        <f t="shared" si="5"/>
        <v>0.19897959183673469</v>
      </c>
    </row>
    <row r="245" spans="1:7" x14ac:dyDescent="0.25">
      <c r="A245" s="37" t="s">
        <v>998</v>
      </c>
      <c r="B245" s="37" t="s">
        <v>93</v>
      </c>
      <c r="C245" s="178">
        <v>187.6</v>
      </c>
      <c r="D245" s="162">
        <v>1382</v>
      </c>
      <c r="F245" s="59">
        <f t="shared" si="6"/>
        <v>0.16001364721937902</v>
      </c>
      <c r="G245" s="59">
        <f t="shared" si="5"/>
        <v>0.11559049849447976</v>
      </c>
    </row>
    <row r="246" spans="1:7" x14ac:dyDescent="0.25">
      <c r="A246" s="37" t="s">
        <v>999</v>
      </c>
      <c r="B246" s="37" t="s">
        <v>94</v>
      </c>
      <c r="C246" s="178">
        <v>121.8</v>
      </c>
      <c r="D246" s="162">
        <v>846</v>
      </c>
      <c r="F246" s="59">
        <f>IF($C$250=0,"",IF(C246="[Mark as ND1 if not relevant]","",C246/$C$250))</f>
        <v>0.10388945752302967</v>
      </c>
      <c r="G246" s="59">
        <f>IF($D$250=0,"",IF(D246="[Mark as ND1 if not relevant]","",D246/$D$250))</f>
        <v>7.0759451321512207E-2</v>
      </c>
    </row>
    <row r="247" spans="1:7" x14ac:dyDescent="0.25">
      <c r="A247" s="37" t="s">
        <v>1000</v>
      </c>
      <c r="B247" s="37" t="s">
        <v>95</v>
      </c>
      <c r="C247" s="178">
        <v>87.8</v>
      </c>
      <c r="D247" s="162">
        <v>634</v>
      </c>
      <c r="F247" s="59">
        <f t="shared" si="6"/>
        <v>7.4889116342545192E-2</v>
      </c>
      <c r="G247" s="59">
        <f t="shared" si="5"/>
        <v>5.3027768484442961E-2</v>
      </c>
    </row>
    <row r="248" spans="1:7" x14ac:dyDescent="0.25">
      <c r="A248" s="37" t="s">
        <v>1001</v>
      </c>
      <c r="B248" s="37" t="s">
        <v>96</v>
      </c>
      <c r="C248" s="178">
        <v>6.4</v>
      </c>
      <c r="D248" s="162">
        <v>57</v>
      </c>
      <c r="F248" s="59">
        <f t="shared" si="6"/>
        <v>5.4588877516206068E-3</v>
      </c>
      <c r="G248" s="59">
        <f t="shared" si="5"/>
        <v>4.7674807627969221E-3</v>
      </c>
    </row>
    <row r="249" spans="1:7" x14ac:dyDescent="0.25">
      <c r="A249" s="37" t="s">
        <v>1002</v>
      </c>
      <c r="B249" s="37" t="s">
        <v>97</v>
      </c>
      <c r="C249" s="178">
        <v>0.9</v>
      </c>
      <c r="D249" s="162">
        <v>11</v>
      </c>
      <c r="F249" s="59">
        <f t="shared" si="6"/>
        <v>7.6765609007164786E-4</v>
      </c>
      <c r="G249" s="59">
        <f t="shared" si="5"/>
        <v>9.200401472064236E-4</v>
      </c>
    </row>
    <row r="250" spans="1:7" outlineLevel="1" x14ac:dyDescent="0.25">
      <c r="A250" s="37" t="s">
        <v>1003</v>
      </c>
      <c r="B250" s="53" t="s">
        <v>12</v>
      </c>
      <c r="C250" s="179">
        <f>SUM(C242:C249)</f>
        <v>1172.4000000000001</v>
      </c>
      <c r="D250" s="134">
        <f>SUM(D242:D249)</f>
        <v>11956</v>
      </c>
      <c r="F250" s="55">
        <f>SUM(F242:F249)</f>
        <v>0.99999999999999989</v>
      </c>
      <c r="G250" s="55">
        <f>SUM(G242:G249)</f>
        <v>0.99999999999999989</v>
      </c>
    </row>
    <row r="251" spans="1:7" outlineLevel="1" x14ac:dyDescent="0.25">
      <c r="A251" s="37" t="s">
        <v>1004</v>
      </c>
      <c r="B251" s="44" t="s">
        <v>98</v>
      </c>
      <c r="C251" s="178">
        <v>0.7</v>
      </c>
      <c r="D251" s="162">
        <v>8</v>
      </c>
      <c r="F251" s="59">
        <f t="shared" ref="F251:F256" si="7">IF($C$250=0,"",IF(C251="[for completion]","",C251/$C$250))</f>
        <v>5.9706584783350385E-4</v>
      </c>
      <c r="G251" s="59">
        <f t="shared" ref="G251:G255" si="8">IF($D$250=0,"",IF(D251="[for completion]","",D251/$D$250))</f>
        <v>6.6912010705921711E-4</v>
      </c>
    </row>
    <row r="252" spans="1:7" outlineLevel="1" x14ac:dyDescent="0.25">
      <c r="A252" s="37" t="s">
        <v>1005</v>
      </c>
      <c r="B252" s="44" t="s">
        <v>99</v>
      </c>
      <c r="C252" s="178">
        <v>0.2</v>
      </c>
      <c r="D252" s="162">
        <v>2</v>
      </c>
      <c r="F252" s="59">
        <f t="shared" si="7"/>
        <v>1.7059024223814396E-4</v>
      </c>
      <c r="G252" s="59">
        <f t="shared" si="8"/>
        <v>1.6728002676480428E-4</v>
      </c>
    </row>
    <row r="253" spans="1:7" outlineLevel="1" x14ac:dyDescent="0.25">
      <c r="A253" s="37" t="s">
        <v>1006</v>
      </c>
      <c r="B253" s="44" t="s">
        <v>100</v>
      </c>
      <c r="C253" s="178">
        <v>0</v>
      </c>
      <c r="D253" s="162">
        <v>1</v>
      </c>
      <c r="F253" s="59">
        <f t="shared" si="7"/>
        <v>0</v>
      </c>
      <c r="G253" s="59">
        <f t="shared" si="8"/>
        <v>8.3640013382402139E-5</v>
      </c>
    </row>
    <row r="254" spans="1:7" outlineLevel="1" x14ac:dyDescent="0.25">
      <c r="A254" s="37" t="s">
        <v>1007</v>
      </c>
      <c r="B254" s="44" t="s">
        <v>101</v>
      </c>
      <c r="C254" s="178"/>
      <c r="D254" s="162"/>
      <c r="F254" s="59">
        <f>IF($C$250=0,"",IF(C254="[for completion]","",C254/$C$250))</f>
        <v>0</v>
      </c>
      <c r="G254" s="59">
        <f t="shared" si="8"/>
        <v>0</v>
      </c>
    </row>
    <row r="255" spans="1:7" outlineLevel="1" x14ac:dyDescent="0.25">
      <c r="A255" s="37" t="s">
        <v>1008</v>
      </c>
      <c r="B255" s="44" t="s">
        <v>102</v>
      </c>
      <c r="C255" s="178"/>
      <c r="D255" s="162"/>
      <c r="F255" s="59">
        <f t="shared" si="7"/>
        <v>0</v>
      </c>
      <c r="G255" s="59">
        <f t="shared" si="8"/>
        <v>0</v>
      </c>
    </row>
    <row r="256" spans="1:7" outlineLevel="1" x14ac:dyDescent="0.25">
      <c r="A256" s="37" t="s">
        <v>1009</v>
      </c>
      <c r="B256" s="44" t="s">
        <v>103</v>
      </c>
      <c r="C256" s="178"/>
      <c r="D256" s="162"/>
      <c r="F256" s="59">
        <f t="shared" si="7"/>
        <v>0</v>
      </c>
      <c r="G256" s="59">
        <f>IF($D$250=0,"",IF(D256="[for completion]","",D256/$D$250))</f>
        <v>0</v>
      </c>
    </row>
    <row r="257" spans="1:14" outlineLevel="1" x14ac:dyDescent="0.25">
      <c r="A257" s="37" t="s">
        <v>1010</v>
      </c>
      <c r="B257" s="44"/>
      <c r="F257" s="41"/>
      <c r="G257" s="41"/>
    </row>
    <row r="258" spans="1:14" outlineLevel="1" x14ac:dyDescent="0.25">
      <c r="A258" s="37" t="s">
        <v>1011</v>
      </c>
      <c r="B258" s="44"/>
      <c r="F258" s="41"/>
      <c r="G258" s="41"/>
    </row>
    <row r="259" spans="1:14" ht="15" customHeight="1" x14ac:dyDescent="0.25">
      <c r="A259" s="37" t="s">
        <v>1012</v>
      </c>
      <c r="B259" s="44"/>
      <c r="F259" s="41"/>
      <c r="G259" s="41"/>
    </row>
    <row r="260" spans="1:14" x14ac:dyDescent="0.25">
      <c r="A260" s="71"/>
      <c r="B260" s="71" t="s">
        <v>105</v>
      </c>
      <c r="C260" s="71" t="s">
        <v>36</v>
      </c>
      <c r="D260" s="71"/>
      <c r="E260" s="71"/>
      <c r="F260" s="71"/>
      <c r="G260" s="71"/>
    </row>
    <row r="261" spans="1:14" x14ac:dyDescent="0.25">
      <c r="A261" s="82" t="s">
        <v>1013</v>
      </c>
      <c r="B261" s="82" t="s">
        <v>106</v>
      </c>
      <c r="C261" s="163">
        <v>0.91300000000000003</v>
      </c>
      <c r="D261" s="82"/>
      <c r="E261" s="130"/>
      <c r="F261" s="130"/>
      <c r="G261" s="130"/>
    </row>
    <row r="262" spans="1:14" x14ac:dyDescent="0.25">
      <c r="A262" s="82" t="s">
        <v>1014</v>
      </c>
      <c r="B262" s="82" t="s">
        <v>107</v>
      </c>
      <c r="C262" s="163">
        <v>0.08</v>
      </c>
      <c r="D262" s="82"/>
      <c r="E262" s="130"/>
      <c r="F262" s="130"/>
      <c r="G262" s="79"/>
    </row>
    <row r="263" spans="1:14" x14ac:dyDescent="0.25">
      <c r="A263" s="82" t="s">
        <v>1015</v>
      </c>
      <c r="B263" s="82" t="s">
        <v>108</v>
      </c>
      <c r="C263" s="163">
        <v>7.0000000000000001E-3</v>
      </c>
      <c r="D263" s="82"/>
      <c r="E263" s="130"/>
      <c r="F263" s="130"/>
      <c r="G263" s="79"/>
      <c r="J263" s="37"/>
      <c r="K263" s="37"/>
      <c r="L263" s="32"/>
      <c r="M263" s="32"/>
      <c r="N263" s="32"/>
    </row>
    <row r="264" spans="1:14" x14ac:dyDescent="0.25">
      <c r="A264" s="82" t="s">
        <v>1016</v>
      </c>
      <c r="B264" s="141" t="s">
        <v>768</v>
      </c>
      <c r="C264" s="163"/>
      <c r="D264" s="82"/>
      <c r="E264" s="130"/>
      <c r="F264" s="130"/>
      <c r="G264" s="79"/>
      <c r="H264" s="32"/>
      <c r="I264" s="37"/>
    </row>
    <row r="265" spans="1:14" outlineLevel="1" x14ac:dyDescent="0.25">
      <c r="A265" s="82" t="s">
        <v>1017</v>
      </c>
      <c r="B265" s="85" t="s">
        <v>291</v>
      </c>
      <c r="C265" s="163"/>
      <c r="D265" s="83"/>
      <c r="E265" s="83"/>
      <c r="F265" s="131"/>
      <c r="G265" s="131"/>
    </row>
    <row r="266" spans="1:14" outlineLevel="1" x14ac:dyDescent="0.25">
      <c r="A266" s="82" t="s">
        <v>1018</v>
      </c>
      <c r="B266" s="82" t="s">
        <v>11</v>
      </c>
      <c r="C266" s="163">
        <v>0</v>
      </c>
      <c r="D266" s="82"/>
      <c r="E266" s="130"/>
      <c r="F266" s="130"/>
      <c r="G266" s="79"/>
    </row>
    <row r="267" spans="1:14" outlineLevel="1" x14ac:dyDescent="0.25">
      <c r="A267" s="82" t="s">
        <v>1019</v>
      </c>
      <c r="B267" s="132" t="s">
        <v>109</v>
      </c>
      <c r="C267" s="164"/>
      <c r="D267" s="82"/>
      <c r="E267" s="130"/>
      <c r="F267" s="130"/>
      <c r="G267" s="79"/>
    </row>
    <row r="268" spans="1:14" outlineLevel="1" x14ac:dyDescent="0.25">
      <c r="A268" s="82" t="s">
        <v>1020</v>
      </c>
      <c r="B268" s="132" t="s">
        <v>110</v>
      </c>
      <c r="C268" s="163"/>
      <c r="D268" s="82"/>
      <c r="E268" s="130"/>
      <c r="F268" s="130"/>
      <c r="G268" s="79"/>
    </row>
    <row r="269" spans="1:14" outlineLevel="1" x14ac:dyDescent="0.25">
      <c r="A269" s="82" t="s">
        <v>1021</v>
      </c>
      <c r="B269" s="132" t="s">
        <v>111</v>
      </c>
      <c r="C269" s="163"/>
      <c r="D269" s="82"/>
      <c r="E269" s="130"/>
      <c r="F269" s="130"/>
      <c r="G269" s="79"/>
    </row>
    <row r="270" spans="1:14" outlineLevel="1" x14ac:dyDescent="0.25">
      <c r="A270" s="82" t="s">
        <v>1022</v>
      </c>
      <c r="B270" s="132" t="s">
        <v>112</v>
      </c>
      <c r="C270" s="163"/>
      <c r="D270" s="82"/>
      <c r="E270" s="130"/>
      <c r="F270" s="130"/>
      <c r="G270" s="79"/>
    </row>
    <row r="271" spans="1:14" outlineLevel="1" x14ac:dyDescent="0.25">
      <c r="A271" s="82" t="s">
        <v>1023</v>
      </c>
      <c r="B271" s="165" t="s">
        <v>13</v>
      </c>
      <c r="C271" s="163"/>
      <c r="D271" s="82"/>
      <c r="E271" s="130"/>
      <c r="F271" s="130"/>
      <c r="G271" s="79"/>
    </row>
    <row r="272" spans="1:14" outlineLevel="1" x14ac:dyDescent="0.25">
      <c r="A272" s="82" t="s">
        <v>1024</v>
      </c>
      <c r="B272" s="165" t="s">
        <v>13</v>
      </c>
      <c r="C272" s="163"/>
      <c r="D272" s="82"/>
      <c r="E272" s="130"/>
      <c r="F272" s="130"/>
      <c r="G272" s="79"/>
    </row>
    <row r="273" spans="1:9" outlineLevel="1" x14ac:dyDescent="0.25">
      <c r="A273" s="82" t="s">
        <v>1025</v>
      </c>
      <c r="B273" s="165"/>
      <c r="C273" s="163"/>
      <c r="D273" s="82"/>
      <c r="E273" s="130"/>
      <c r="F273" s="130"/>
      <c r="G273" s="79"/>
    </row>
    <row r="274" spans="1:9" hidden="1" outlineLevel="1" x14ac:dyDescent="0.25">
      <c r="A274" s="82" t="s">
        <v>1026</v>
      </c>
      <c r="B274" s="165"/>
      <c r="C274" s="163"/>
      <c r="D274" s="82"/>
      <c r="E274" s="130"/>
      <c r="F274" s="130"/>
      <c r="G274" s="79"/>
    </row>
    <row r="275" spans="1:9" hidden="1" outlineLevel="1" x14ac:dyDescent="0.25">
      <c r="A275" s="82" t="s">
        <v>1027</v>
      </c>
      <c r="B275" s="165"/>
      <c r="C275" s="163"/>
      <c r="D275" s="82"/>
      <c r="E275" s="130"/>
      <c r="F275" s="130"/>
      <c r="G275" s="79"/>
    </row>
    <row r="276" spans="1:9" ht="15" hidden="1" customHeight="1" x14ac:dyDescent="0.25">
      <c r="A276" s="82" t="s">
        <v>1028</v>
      </c>
      <c r="B276" s="165"/>
      <c r="C276" s="163"/>
      <c r="D276" s="82"/>
      <c r="E276" s="130"/>
      <c r="F276" s="130"/>
      <c r="G276" s="79"/>
    </row>
    <row r="277" spans="1:9" x14ac:dyDescent="0.25">
      <c r="A277" s="71"/>
      <c r="B277" s="71" t="s">
        <v>113</v>
      </c>
      <c r="C277" s="71" t="s">
        <v>36</v>
      </c>
      <c r="D277" s="71"/>
      <c r="E277" s="71"/>
      <c r="F277" s="71"/>
      <c r="G277" s="71"/>
    </row>
    <row r="278" spans="1:9" x14ac:dyDescent="0.25">
      <c r="A278" s="82" t="s">
        <v>1029</v>
      </c>
      <c r="B278" s="82" t="s">
        <v>292</v>
      </c>
      <c r="C278" s="163">
        <v>0.999</v>
      </c>
      <c r="D278" s="82"/>
      <c r="E278" s="79"/>
      <c r="F278" s="79"/>
      <c r="G278" s="79"/>
    </row>
    <row r="279" spans="1:9" x14ac:dyDescent="0.25">
      <c r="A279" s="82" t="s">
        <v>1030</v>
      </c>
      <c r="B279" s="82" t="s">
        <v>114</v>
      </c>
      <c r="C279" s="163"/>
      <c r="D279" s="82"/>
      <c r="E279" s="79"/>
      <c r="F279" s="79"/>
      <c r="G279" s="79"/>
    </row>
    <row r="280" spans="1:9" outlineLevel="1" x14ac:dyDescent="0.25">
      <c r="A280" s="82" t="s">
        <v>1031</v>
      </c>
      <c r="B280" s="82" t="s">
        <v>11</v>
      </c>
      <c r="C280" s="163">
        <v>1E-3</v>
      </c>
      <c r="D280" s="82"/>
      <c r="E280" s="79"/>
      <c r="F280" s="79"/>
      <c r="G280" s="79"/>
    </row>
    <row r="281" spans="1:9" outlineLevel="1" x14ac:dyDescent="0.25">
      <c r="A281" s="82" t="s">
        <v>1032</v>
      </c>
      <c r="B281" s="82"/>
      <c r="C281" s="129"/>
      <c r="D281" s="82"/>
      <c r="E281" s="79"/>
      <c r="F281" s="79"/>
      <c r="G281" s="79"/>
    </row>
    <row r="282" spans="1:9" hidden="1" outlineLevel="1" x14ac:dyDescent="0.25">
      <c r="A282" s="82" t="s">
        <v>1033</v>
      </c>
      <c r="B282" s="82"/>
      <c r="C282" s="129"/>
      <c r="D282" s="82"/>
      <c r="E282" s="79"/>
      <c r="F282" s="79"/>
      <c r="G282" s="79"/>
    </row>
    <row r="283" spans="1:9" customFormat="1" hidden="1" x14ac:dyDescent="0.25">
      <c r="A283" s="82" t="s">
        <v>1034</v>
      </c>
      <c r="B283" s="82"/>
      <c r="C283" s="129"/>
      <c r="D283" s="82"/>
      <c r="E283" s="79"/>
      <c r="F283" s="79"/>
      <c r="G283" s="79"/>
      <c r="H283" s="33"/>
      <c r="I283" s="33"/>
    </row>
    <row r="284" spans="1:9" customFormat="1" hidden="1" x14ac:dyDescent="0.25">
      <c r="A284" s="82" t="s">
        <v>1035</v>
      </c>
      <c r="B284" s="82"/>
      <c r="C284" s="129"/>
      <c r="D284" s="82"/>
      <c r="E284" s="79"/>
      <c r="F284" s="79"/>
      <c r="G284" s="79"/>
    </row>
    <row r="285" spans="1:9" customFormat="1" hidden="1" x14ac:dyDescent="0.25">
      <c r="A285" s="82" t="s">
        <v>1036</v>
      </c>
      <c r="B285" s="82"/>
      <c r="C285" s="129"/>
      <c r="D285" s="82"/>
      <c r="E285" s="79"/>
      <c r="F285" s="79"/>
      <c r="G285" s="79"/>
    </row>
    <row r="286" spans="1:9" customFormat="1" hidden="1" x14ac:dyDescent="0.25">
      <c r="A286" s="82" t="s">
        <v>1037</v>
      </c>
      <c r="B286" s="82"/>
      <c r="C286" s="129"/>
      <c r="D286" s="82"/>
      <c r="E286" s="79"/>
      <c r="F286" s="79"/>
      <c r="G286" s="79"/>
    </row>
    <row r="287" spans="1:9" customFormat="1" x14ac:dyDescent="0.25">
      <c r="A287" s="71"/>
      <c r="B287" s="71" t="s">
        <v>633</v>
      </c>
      <c r="C287" s="71" t="s">
        <v>9</v>
      </c>
      <c r="D287" s="71" t="s">
        <v>306</v>
      </c>
      <c r="E287" s="71"/>
      <c r="F287" s="71" t="s">
        <v>36</v>
      </c>
      <c r="G287" s="71" t="s">
        <v>313</v>
      </c>
    </row>
    <row r="288" spans="1:9" customFormat="1" x14ac:dyDescent="0.25">
      <c r="A288" s="82" t="s">
        <v>1038</v>
      </c>
      <c r="B288" s="166" t="s">
        <v>1520</v>
      </c>
      <c r="C288" s="161">
        <v>48.5</v>
      </c>
      <c r="D288" s="162">
        <v>299</v>
      </c>
      <c r="E288" s="87"/>
      <c r="F288" s="59">
        <f>IF($C$306=0,"",IF(C288="[Mark as ND1 if not relevant]","",C288/$C$306))</f>
        <v>4.136460554371002E-2</v>
      </c>
      <c r="G288" s="59">
        <f>IF($D$306=0,"",IF(D288="[Mark as ND1 if not relevant]","",D288/$D$306))</f>
        <v>2.500836400133824E-2</v>
      </c>
    </row>
    <row r="289" spans="1:7" customFormat="1" x14ac:dyDescent="0.25">
      <c r="A289" s="82" t="s">
        <v>1039</v>
      </c>
      <c r="B289" s="166" t="s">
        <v>1521</v>
      </c>
      <c r="C289" s="161">
        <v>146.80000000000001</v>
      </c>
      <c r="D289" s="162">
        <v>1228</v>
      </c>
      <c r="E289" s="87"/>
      <c r="F289" s="59">
        <f t="shared" ref="F289:F305" si="9">IF($C$306=0,"",IF(C289="[Mark as ND1 if not relevant]","",C289/$C$306))</f>
        <v>0.12520255863539448</v>
      </c>
      <c r="G289" s="59">
        <f t="shared" ref="G289:G305" si="10">IF($D$306=0,"",IF(D289="[Mark as ND1 if not relevant]","",D289/$D$306))</f>
        <v>0.10270993643358983</v>
      </c>
    </row>
    <row r="290" spans="1:7" customFormat="1" x14ac:dyDescent="0.25">
      <c r="A290" s="82" t="s">
        <v>1040</v>
      </c>
      <c r="B290" s="166" t="s">
        <v>1522</v>
      </c>
      <c r="C290" s="161">
        <v>269.89999999999998</v>
      </c>
      <c r="D290" s="162">
        <v>2560</v>
      </c>
      <c r="E290" s="87"/>
      <c r="F290" s="59">
        <f t="shared" si="9"/>
        <v>0.2301918976545842</v>
      </c>
      <c r="G290" s="59">
        <f t="shared" si="10"/>
        <v>0.21411843425894947</v>
      </c>
    </row>
    <row r="291" spans="1:7" customFormat="1" x14ac:dyDescent="0.25">
      <c r="A291" s="82" t="s">
        <v>1041</v>
      </c>
      <c r="B291" s="166" t="s">
        <v>1523</v>
      </c>
      <c r="C291" s="161">
        <v>217.7</v>
      </c>
      <c r="D291" s="162">
        <v>1954</v>
      </c>
      <c r="E291" s="87"/>
      <c r="F291" s="59">
        <f t="shared" si="9"/>
        <v>0.18567164179104476</v>
      </c>
      <c r="G291" s="59">
        <f t="shared" si="10"/>
        <v>0.16343258614921377</v>
      </c>
    </row>
    <row r="292" spans="1:7" customFormat="1" x14ac:dyDescent="0.25">
      <c r="A292" s="82" t="s">
        <v>1042</v>
      </c>
      <c r="B292" s="166" t="s">
        <v>1524</v>
      </c>
      <c r="C292" s="161">
        <v>112.4</v>
      </c>
      <c r="D292" s="162">
        <v>1058</v>
      </c>
      <c r="E292" s="87"/>
      <c r="F292" s="59">
        <f t="shared" si="9"/>
        <v>9.5863539445629004E-2</v>
      </c>
      <c r="G292" s="59">
        <f t="shared" si="10"/>
        <v>8.8491134158581466E-2</v>
      </c>
    </row>
    <row r="293" spans="1:7" customFormat="1" x14ac:dyDescent="0.25">
      <c r="A293" s="82" t="s">
        <v>1043</v>
      </c>
      <c r="B293" s="166" t="s">
        <v>1525</v>
      </c>
      <c r="C293" s="161">
        <v>34.1</v>
      </c>
      <c r="D293" s="162">
        <v>339</v>
      </c>
      <c r="E293" s="87"/>
      <c r="F293" s="59">
        <f t="shared" si="9"/>
        <v>2.9083155650319832E-2</v>
      </c>
      <c r="G293" s="59">
        <f t="shared" si="10"/>
        <v>2.8353964536634326E-2</v>
      </c>
    </row>
    <row r="294" spans="1:7" customFormat="1" x14ac:dyDescent="0.25">
      <c r="A294" s="82" t="s">
        <v>1044</v>
      </c>
      <c r="B294" s="166" t="s">
        <v>1526</v>
      </c>
      <c r="C294" s="161">
        <v>0.6</v>
      </c>
      <c r="D294" s="162">
        <v>9</v>
      </c>
      <c r="E294" s="87"/>
      <c r="F294" s="59">
        <f t="shared" si="9"/>
        <v>5.1172707889125802E-4</v>
      </c>
      <c r="G294" s="59">
        <f>IF($D$306=0,"",IF(D294="[Mark as ND1 if not relevant]","",D294/$D$306))</f>
        <v>7.5276012044161924E-4</v>
      </c>
    </row>
    <row r="295" spans="1:7" customFormat="1" x14ac:dyDescent="0.25">
      <c r="A295" s="82" t="s">
        <v>1045</v>
      </c>
      <c r="B295" s="166" t="s">
        <v>1527</v>
      </c>
      <c r="C295" s="161">
        <v>342.5</v>
      </c>
      <c r="D295" s="162">
        <v>4509</v>
      </c>
      <c r="E295" s="87"/>
      <c r="F295" s="59">
        <f t="shared" si="9"/>
        <v>0.29211087420042642</v>
      </c>
      <c r="G295" s="59">
        <f t="shared" si="10"/>
        <v>0.37713282034125123</v>
      </c>
    </row>
    <row r="296" spans="1:7" customFormat="1" hidden="1" x14ac:dyDescent="0.25">
      <c r="A296" s="82" t="s">
        <v>1046</v>
      </c>
      <c r="B296" s="166"/>
      <c r="C296" s="161"/>
      <c r="D296" s="162"/>
      <c r="E296" s="87"/>
      <c r="F296" s="59">
        <f t="shared" si="9"/>
        <v>0</v>
      </c>
      <c r="G296" s="59">
        <f>IF($D$306=0,"",IF(D296="[Mark as ND1 if not relevant]","",D296/$D$306))</f>
        <v>0</v>
      </c>
    </row>
    <row r="297" spans="1:7" customFormat="1" hidden="1" x14ac:dyDescent="0.25">
      <c r="A297" s="82" t="s">
        <v>1047</v>
      </c>
      <c r="B297" s="166"/>
      <c r="C297" s="161"/>
      <c r="D297" s="162"/>
      <c r="E297" s="87"/>
      <c r="F297" s="59">
        <f t="shared" si="9"/>
        <v>0</v>
      </c>
      <c r="G297" s="59">
        <f t="shared" si="10"/>
        <v>0</v>
      </c>
    </row>
    <row r="298" spans="1:7" customFormat="1" hidden="1" x14ac:dyDescent="0.25">
      <c r="A298" s="82" t="s">
        <v>1048</v>
      </c>
      <c r="B298" s="166"/>
      <c r="C298" s="161"/>
      <c r="D298" s="162"/>
      <c r="E298" s="87"/>
      <c r="F298" s="59">
        <f t="shared" si="9"/>
        <v>0</v>
      </c>
      <c r="G298" s="59">
        <f t="shared" si="10"/>
        <v>0</v>
      </c>
    </row>
    <row r="299" spans="1:7" customFormat="1" hidden="1" x14ac:dyDescent="0.25">
      <c r="A299" s="82" t="s">
        <v>1049</v>
      </c>
      <c r="B299" s="166"/>
      <c r="C299" s="161"/>
      <c r="D299" s="162"/>
      <c r="E299" s="87"/>
      <c r="F299" s="59">
        <f t="shared" si="9"/>
        <v>0</v>
      </c>
      <c r="G299" s="59">
        <f t="shared" si="10"/>
        <v>0</v>
      </c>
    </row>
    <row r="300" spans="1:7" customFormat="1" hidden="1" x14ac:dyDescent="0.25">
      <c r="A300" s="82" t="s">
        <v>1050</v>
      </c>
      <c r="B300" s="166"/>
      <c r="C300" s="161"/>
      <c r="D300" s="162"/>
      <c r="E300" s="87"/>
      <c r="F300" s="59">
        <f t="shared" si="9"/>
        <v>0</v>
      </c>
      <c r="G300" s="59">
        <f>IF($D$306=0,"",IF(D300="[Mark as ND1 if not relevant]","",D300/$D$306))</f>
        <v>0</v>
      </c>
    </row>
    <row r="301" spans="1:7" customFormat="1" hidden="1" x14ac:dyDescent="0.25">
      <c r="A301" s="82" t="s">
        <v>1051</v>
      </c>
      <c r="B301" s="166"/>
      <c r="C301" s="161"/>
      <c r="D301" s="162"/>
      <c r="E301" s="87"/>
      <c r="F301" s="59">
        <f t="shared" si="9"/>
        <v>0</v>
      </c>
      <c r="G301" s="59">
        <f t="shared" si="10"/>
        <v>0</v>
      </c>
    </row>
    <row r="302" spans="1:7" customFormat="1" hidden="1" x14ac:dyDescent="0.25">
      <c r="A302" s="82" t="s">
        <v>1052</v>
      </c>
      <c r="B302" s="166"/>
      <c r="C302" s="161"/>
      <c r="D302" s="162"/>
      <c r="E302" s="87"/>
      <c r="F302" s="59">
        <f t="shared" si="9"/>
        <v>0</v>
      </c>
      <c r="G302" s="59">
        <f t="shared" si="10"/>
        <v>0</v>
      </c>
    </row>
    <row r="303" spans="1:7" customFormat="1" hidden="1" x14ac:dyDescent="0.25">
      <c r="A303" s="82" t="s">
        <v>1053</v>
      </c>
      <c r="B303" s="166"/>
      <c r="C303" s="161"/>
      <c r="D303" s="162"/>
      <c r="E303" s="87"/>
      <c r="F303" s="59">
        <f t="shared" si="9"/>
        <v>0</v>
      </c>
      <c r="G303" s="59">
        <f t="shared" si="10"/>
        <v>0</v>
      </c>
    </row>
    <row r="304" spans="1:7" customFormat="1" hidden="1" x14ac:dyDescent="0.25">
      <c r="A304" s="82" t="s">
        <v>1054</v>
      </c>
      <c r="B304" s="166"/>
      <c r="C304" s="161"/>
      <c r="D304" s="162"/>
      <c r="E304" s="87"/>
      <c r="F304" s="59">
        <f t="shared" si="9"/>
        <v>0</v>
      </c>
      <c r="G304" s="59">
        <f t="shared" si="10"/>
        <v>0</v>
      </c>
    </row>
    <row r="305" spans="1:7" customFormat="1" hidden="1" x14ac:dyDescent="0.25">
      <c r="A305" s="82" t="s">
        <v>1055</v>
      </c>
      <c r="B305" s="167"/>
      <c r="C305" s="161"/>
      <c r="D305" s="162"/>
      <c r="E305" s="87"/>
      <c r="F305" s="59">
        <f t="shared" si="9"/>
        <v>0</v>
      </c>
      <c r="G305" s="59">
        <f t="shared" si="10"/>
        <v>0</v>
      </c>
    </row>
    <row r="306" spans="1:7" customFormat="1" x14ac:dyDescent="0.25">
      <c r="A306" s="82" t="s">
        <v>1056</v>
      </c>
      <c r="B306" s="85" t="s">
        <v>12</v>
      </c>
      <c r="C306" s="133">
        <f>SUM(C288:C305)</f>
        <v>1172.5</v>
      </c>
      <c r="D306" s="134">
        <f>SUM(D288:D305)</f>
        <v>11956</v>
      </c>
      <c r="E306" s="87"/>
      <c r="F306" s="135">
        <f>SUM(F288:F305)</f>
        <v>1</v>
      </c>
      <c r="G306" s="135">
        <f>SUM(G288:G305)</f>
        <v>0.99999999999999978</v>
      </c>
    </row>
    <row r="307" spans="1:7" customFormat="1" x14ac:dyDescent="0.25">
      <c r="A307" s="82" t="s">
        <v>1057</v>
      </c>
      <c r="B307" s="85"/>
      <c r="C307" s="82"/>
      <c r="D307" s="82"/>
      <c r="E307" s="87"/>
      <c r="F307" s="87"/>
      <c r="G307" s="87"/>
    </row>
    <row r="308" spans="1:7" customFormat="1" x14ac:dyDescent="0.25">
      <c r="A308" s="82" t="s">
        <v>1058</v>
      </c>
      <c r="B308" s="85"/>
      <c r="C308" s="82"/>
      <c r="D308" s="82"/>
      <c r="E308" s="87"/>
      <c r="F308" s="87"/>
      <c r="G308" s="87"/>
    </row>
    <row r="309" spans="1:7" customFormat="1" x14ac:dyDescent="0.25">
      <c r="A309" s="82" t="s">
        <v>1059</v>
      </c>
      <c r="B309" s="85"/>
      <c r="C309" s="82"/>
      <c r="D309" s="82"/>
      <c r="E309" s="87"/>
      <c r="F309" s="87"/>
      <c r="G309" s="87"/>
    </row>
    <row r="310" spans="1:7" customFormat="1" x14ac:dyDescent="0.25">
      <c r="A310" s="71"/>
      <c r="B310" s="71" t="s">
        <v>769</v>
      </c>
      <c r="C310" s="71" t="s">
        <v>9</v>
      </c>
      <c r="D310" s="71" t="s">
        <v>306</v>
      </c>
      <c r="E310" s="71"/>
      <c r="F310" s="71" t="s">
        <v>36</v>
      </c>
      <c r="G310" s="71" t="s">
        <v>313</v>
      </c>
    </row>
    <row r="311" spans="1:7" customFormat="1" x14ac:dyDescent="0.25">
      <c r="A311" s="82" t="s">
        <v>1060</v>
      </c>
      <c r="B311" s="166">
        <v>187.17</v>
      </c>
      <c r="C311" s="161">
        <v>144.69</v>
      </c>
      <c r="D311" s="162">
        <v>925</v>
      </c>
      <c r="E311" s="87"/>
      <c r="F311" s="59">
        <f>IF($C$329=0,"",IF(C311="[Mark as ND1 if not relevant]","",C311/$C$329))</f>
        <v>0.12340298507462687</v>
      </c>
      <c r="G311" s="59">
        <f>IF($D$329=0,"",IF(D311="[Mark as ND1 if not relevant]","",D311/$D$329))</f>
        <v>7.7367012378721983E-2</v>
      </c>
    </row>
    <row r="312" spans="1:7" customFormat="1" x14ac:dyDescent="0.25">
      <c r="A312" s="82" t="s">
        <v>1061</v>
      </c>
      <c r="B312" s="166" t="s">
        <v>1527</v>
      </c>
      <c r="C312" s="161">
        <v>1027.81</v>
      </c>
      <c r="D312" s="162">
        <v>11031</v>
      </c>
      <c r="E312" s="87"/>
      <c r="F312" s="59">
        <f t="shared" ref="F312:F328" si="11">IF($C$329=0,"",IF(C312="[Mark as ND1 if not relevant]","",C312/$C$329))</f>
        <v>0.87659701492537312</v>
      </c>
      <c r="G312" s="59">
        <f t="shared" ref="G312:G328" si="12">IF($D$329=0,"",IF(D312="[Mark as ND1 if not relevant]","",D312/$D$329))</f>
        <v>0.92263298762127799</v>
      </c>
    </row>
    <row r="313" spans="1:7" customFormat="1" hidden="1" x14ac:dyDescent="0.25">
      <c r="A313" s="82" t="s">
        <v>1062</v>
      </c>
      <c r="B313" s="166"/>
      <c r="C313" s="161"/>
      <c r="D313" s="162"/>
      <c r="E313" s="87"/>
      <c r="F313" s="59">
        <f>IF($C$329=0,"",IF(C313="[Mark as ND1 if not relevant]","",C313/$C$329))</f>
        <v>0</v>
      </c>
      <c r="G313" s="59">
        <f t="shared" si="12"/>
        <v>0</v>
      </c>
    </row>
    <row r="314" spans="1:7" customFormat="1" hidden="1" x14ac:dyDescent="0.25">
      <c r="A314" s="82" t="s">
        <v>1063</v>
      </c>
      <c r="B314" s="166"/>
      <c r="C314" s="161"/>
      <c r="D314" s="162"/>
      <c r="E314" s="87"/>
      <c r="F314" s="59">
        <f t="shared" si="11"/>
        <v>0</v>
      </c>
      <c r="G314" s="59">
        <f t="shared" si="12"/>
        <v>0</v>
      </c>
    </row>
    <row r="315" spans="1:7" customFormat="1" hidden="1" x14ac:dyDescent="0.25">
      <c r="A315" s="82" t="s">
        <v>1064</v>
      </c>
      <c r="B315" s="166"/>
      <c r="C315" s="161"/>
      <c r="D315" s="162"/>
      <c r="E315" s="87"/>
      <c r="F315" s="59">
        <f t="shared" si="11"/>
        <v>0</v>
      </c>
      <c r="G315" s="59">
        <f t="shared" si="12"/>
        <v>0</v>
      </c>
    </row>
    <row r="316" spans="1:7" customFormat="1" hidden="1" x14ac:dyDescent="0.25">
      <c r="A316" s="82" t="s">
        <v>1065</v>
      </c>
      <c r="B316" s="166"/>
      <c r="C316" s="161"/>
      <c r="D316" s="162"/>
      <c r="E316" s="87"/>
      <c r="F316" s="59">
        <f t="shared" si="11"/>
        <v>0</v>
      </c>
      <c r="G316" s="59">
        <f t="shared" si="12"/>
        <v>0</v>
      </c>
    </row>
    <row r="317" spans="1:7" customFormat="1" hidden="1" x14ac:dyDescent="0.25">
      <c r="A317" s="82" t="s">
        <v>1066</v>
      </c>
      <c r="B317" s="166"/>
      <c r="C317" s="161"/>
      <c r="D317" s="162"/>
      <c r="E317" s="87"/>
      <c r="F317" s="59">
        <f t="shared" si="11"/>
        <v>0</v>
      </c>
      <c r="G317" s="59">
        <f t="shared" si="12"/>
        <v>0</v>
      </c>
    </row>
    <row r="318" spans="1:7" customFormat="1" hidden="1" x14ac:dyDescent="0.25">
      <c r="A318" s="82" t="s">
        <v>1067</v>
      </c>
      <c r="B318" s="166"/>
      <c r="C318" s="161"/>
      <c r="D318" s="162"/>
      <c r="E318" s="87"/>
      <c r="F318" s="59">
        <f t="shared" si="11"/>
        <v>0</v>
      </c>
      <c r="G318" s="59">
        <f t="shared" si="12"/>
        <v>0</v>
      </c>
    </row>
    <row r="319" spans="1:7" customFormat="1" hidden="1" x14ac:dyDescent="0.25">
      <c r="A319" s="82" t="s">
        <v>1068</v>
      </c>
      <c r="B319" s="166"/>
      <c r="C319" s="161"/>
      <c r="D319" s="162"/>
      <c r="E319" s="87"/>
      <c r="F319" s="59">
        <f t="shared" si="11"/>
        <v>0</v>
      </c>
      <c r="G319" s="59">
        <f t="shared" si="12"/>
        <v>0</v>
      </c>
    </row>
    <row r="320" spans="1:7" customFormat="1" hidden="1" x14ac:dyDescent="0.25">
      <c r="A320" s="82" t="s">
        <v>1069</v>
      </c>
      <c r="B320" s="166"/>
      <c r="C320" s="161"/>
      <c r="D320" s="162"/>
      <c r="E320" s="87"/>
      <c r="F320" s="59">
        <f t="shared" si="11"/>
        <v>0</v>
      </c>
      <c r="G320" s="59">
        <f>IF($D$329=0,"",IF(D320="[Mark as ND1 if not relevant]","",D320/$D$329))</f>
        <v>0</v>
      </c>
    </row>
    <row r="321" spans="1:7" customFormat="1" hidden="1" x14ac:dyDescent="0.25">
      <c r="A321" s="82" t="s">
        <v>1070</v>
      </c>
      <c r="B321" s="166"/>
      <c r="C321" s="161"/>
      <c r="D321" s="162"/>
      <c r="E321" s="87"/>
      <c r="F321" s="59">
        <f t="shared" si="11"/>
        <v>0</v>
      </c>
      <c r="G321" s="59">
        <f t="shared" si="12"/>
        <v>0</v>
      </c>
    </row>
    <row r="322" spans="1:7" customFormat="1" hidden="1" x14ac:dyDescent="0.25">
      <c r="A322" s="82" t="s">
        <v>1071</v>
      </c>
      <c r="B322" s="166"/>
      <c r="C322" s="161"/>
      <c r="D322" s="162"/>
      <c r="E322" s="87"/>
      <c r="F322" s="59">
        <f t="shared" si="11"/>
        <v>0</v>
      </c>
      <c r="G322" s="59">
        <f t="shared" si="12"/>
        <v>0</v>
      </c>
    </row>
    <row r="323" spans="1:7" customFormat="1" hidden="1" x14ac:dyDescent="0.25">
      <c r="A323" s="82" t="s">
        <v>1072</v>
      </c>
      <c r="B323" s="166"/>
      <c r="C323" s="161"/>
      <c r="D323" s="162"/>
      <c r="E323" s="87"/>
      <c r="F323" s="59">
        <f t="shared" si="11"/>
        <v>0</v>
      </c>
      <c r="G323" s="59">
        <f t="shared" si="12"/>
        <v>0</v>
      </c>
    </row>
    <row r="324" spans="1:7" customFormat="1" hidden="1" x14ac:dyDescent="0.25">
      <c r="A324" s="82" t="s">
        <v>1073</v>
      </c>
      <c r="B324" s="166"/>
      <c r="C324" s="161"/>
      <c r="D324" s="162"/>
      <c r="E324" s="87"/>
      <c r="F324" s="59">
        <f t="shared" si="11"/>
        <v>0</v>
      </c>
      <c r="G324" s="59">
        <f t="shared" si="12"/>
        <v>0</v>
      </c>
    </row>
    <row r="325" spans="1:7" customFormat="1" hidden="1" x14ac:dyDescent="0.25">
      <c r="A325" s="82" t="s">
        <v>1074</v>
      </c>
      <c r="B325" s="166"/>
      <c r="C325" s="161"/>
      <c r="D325" s="162"/>
      <c r="E325" s="87"/>
      <c r="F325" s="59">
        <f t="shared" si="11"/>
        <v>0</v>
      </c>
      <c r="G325" s="59">
        <f t="shared" si="12"/>
        <v>0</v>
      </c>
    </row>
    <row r="326" spans="1:7" customFormat="1" hidden="1" x14ac:dyDescent="0.25">
      <c r="A326" s="82" t="s">
        <v>1075</v>
      </c>
      <c r="B326" s="166"/>
      <c r="C326" s="161"/>
      <c r="D326" s="162"/>
      <c r="E326" s="87"/>
      <c r="F326" s="59">
        <f t="shared" si="11"/>
        <v>0</v>
      </c>
      <c r="G326" s="59">
        <f t="shared" si="12"/>
        <v>0</v>
      </c>
    </row>
    <row r="327" spans="1:7" customFormat="1" hidden="1" x14ac:dyDescent="0.25">
      <c r="A327" s="82" t="s">
        <v>1076</v>
      </c>
      <c r="B327" s="166"/>
      <c r="C327" s="161"/>
      <c r="D327" s="162"/>
      <c r="E327" s="87"/>
      <c r="F327" s="59">
        <f t="shared" si="11"/>
        <v>0</v>
      </c>
      <c r="G327" s="59">
        <f t="shared" si="12"/>
        <v>0</v>
      </c>
    </row>
    <row r="328" spans="1:7" customFormat="1" hidden="1" x14ac:dyDescent="0.25">
      <c r="A328" s="82" t="s">
        <v>1077</v>
      </c>
      <c r="B328" s="85"/>
      <c r="C328" s="161"/>
      <c r="D328" s="162"/>
      <c r="E328" s="87"/>
      <c r="F328" s="59">
        <f t="shared" si="11"/>
        <v>0</v>
      </c>
      <c r="G328" s="59">
        <f t="shared" si="12"/>
        <v>0</v>
      </c>
    </row>
    <row r="329" spans="1:7" customFormat="1" x14ac:dyDescent="0.25">
      <c r="A329" s="82" t="s">
        <v>1078</v>
      </c>
      <c r="B329" s="85" t="s">
        <v>12</v>
      </c>
      <c r="C329" s="133">
        <f>SUM(C311:C328)</f>
        <v>1172.5</v>
      </c>
      <c r="D329" s="134">
        <f>SUM(D311:D328)</f>
        <v>11956</v>
      </c>
      <c r="E329" s="87"/>
      <c r="F329" s="135">
        <f>SUM(F311:F328)</f>
        <v>1</v>
      </c>
      <c r="G329" s="135">
        <f>SUM(G311:G328)</f>
        <v>1</v>
      </c>
    </row>
    <row r="330" spans="1:7" customFormat="1" x14ac:dyDescent="0.25">
      <c r="A330" s="82" t="s">
        <v>1079</v>
      </c>
      <c r="B330" s="85"/>
      <c r="C330" s="82"/>
      <c r="D330" s="82"/>
      <c r="E330" s="87"/>
      <c r="F330" s="87"/>
      <c r="G330" s="87"/>
    </row>
    <row r="331" spans="1:7" customFormat="1" x14ac:dyDescent="0.25">
      <c r="A331" s="82" t="s">
        <v>1080</v>
      </c>
      <c r="B331" s="85"/>
      <c r="C331" s="82"/>
      <c r="D331" s="82"/>
      <c r="E331" s="87"/>
      <c r="F331" s="87"/>
      <c r="G331" s="87"/>
    </row>
    <row r="332" spans="1:7" customFormat="1" x14ac:dyDescent="0.25">
      <c r="A332" s="82" t="s">
        <v>1081</v>
      </c>
      <c r="B332" s="85"/>
      <c r="C332" s="82"/>
      <c r="D332" s="82"/>
      <c r="E332" s="87"/>
      <c r="F332" s="87"/>
      <c r="G332" s="87"/>
    </row>
    <row r="333" spans="1:7" customFormat="1" x14ac:dyDescent="0.25">
      <c r="A333" s="71"/>
      <c r="B333" s="71" t="s">
        <v>770</v>
      </c>
      <c r="C333" s="71" t="s">
        <v>9</v>
      </c>
      <c r="D333" s="71" t="s">
        <v>306</v>
      </c>
      <c r="E333" s="71"/>
      <c r="F333" s="71" t="s">
        <v>36</v>
      </c>
      <c r="G333" s="71" t="s">
        <v>84</v>
      </c>
    </row>
    <row r="334" spans="1:7" customFormat="1" x14ac:dyDescent="0.25">
      <c r="A334" s="82" t="s">
        <v>1082</v>
      </c>
      <c r="B334" s="85" t="s">
        <v>298</v>
      </c>
      <c r="C334" s="178">
        <v>5.9</v>
      </c>
      <c r="D334" s="162">
        <v>45</v>
      </c>
      <c r="E334" s="87"/>
      <c r="F334" s="59">
        <f>IF($C$344=0,"",IF(C334="[Mark as ND1 if not relevant]","",C334/$C$344))</f>
        <v>5.0315538120416173E-3</v>
      </c>
      <c r="G334" s="59">
        <f>IF($D$344=0,"",IF(D334="[Mark as ND1 if not relevant]","",D334/$D$344))</f>
        <v>3.7638006022080962E-3</v>
      </c>
    </row>
    <row r="335" spans="1:7" customFormat="1" x14ac:dyDescent="0.25">
      <c r="A335" s="82" t="s">
        <v>1083</v>
      </c>
      <c r="B335" s="85" t="s">
        <v>299</v>
      </c>
      <c r="C335" s="178">
        <v>35.5</v>
      </c>
      <c r="D335" s="162">
        <v>291</v>
      </c>
      <c r="E335" s="87"/>
      <c r="F335" s="59">
        <f t="shared" ref="F335:F343" si="13">IF($C$344=0,"",IF(C335="[Mark as ND1 if not relevant]","",C335/$C$344))</f>
        <v>3.0274603445335155E-2</v>
      </c>
      <c r="G335" s="59">
        <f t="shared" ref="G335:G343" si="14">IF($D$344=0,"",IF(D335="[Mark as ND1 if not relevant]","",D335/$D$344))</f>
        <v>2.4339243894279022E-2</v>
      </c>
    </row>
    <row r="336" spans="1:7" customFormat="1" x14ac:dyDescent="0.25">
      <c r="A336" s="82" t="s">
        <v>1084</v>
      </c>
      <c r="B336" s="85" t="s">
        <v>1502</v>
      </c>
      <c r="C336" s="178">
        <v>50.7</v>
      </c>
      <c r="D336" s="162">
        <v>445</v>
      </c>
      <c r="E336" s="87"/>
      <c r="F336" s="59">
        <f t="shared" si="13"/>
        <v>4.3237250554323731E-2</v>
      </c>
      <c r="G336" s="59">
        <f t="shared" si="14"/>
        <v>3.7219805955168953E-2</v>
      </c>
    </row>
    <row r="337" spans="1:7" customFormat="1" x14ac:dyDescent="0.25">
      <c r="A337" s="82" t="s">
        <v>1085</v>
      </c>
      <c r="B337" s="85" t="s">
        <v>300</v>
      </c>
      <c r="C337" s="178">
        <v>51.2</v>
      </c>
      <c r="D337" s="162">
        <v>516</v>
      </c>
      <c r="E337" s="87"/>
      <c r="F337" s="59">
        <f t="shared" si="13"/>
        <v>4.3663653419750988E-2</v>
      </c>
      <c r="G337" s="59">
        <f t="shared" si="14"/>
        <v>4.3158246905319504E-2</v>
      </c>
    </row>
    <row r="338" spans="1:7" customFormat="1" x14ac:dyDescent="0.25">
      <c r="A338" s="82" t="s">
        <v>1086</v>
      </c>
      <c r="B338" s="85" t="s">
        <v>301</v>
      </c>
      <c r="C338" s="180">
        <v>90.3</v>
      </c>
      <c r="D338" s="168">
        <v>1076</v>
      </c>
      <c r="E338" s="87"/>
      <c r="F338" s="59">
        <f>IF($C$344=0,"",IF(C338="[Mark as ND1 if not relevant]","",C338/$C$344))</f>
        <v>7.7008357496162375E-2</v>
      </c>
      <c r="G338" s="59">
        <f t="shared" si="14"/>
        <v>8.9996654399464707E-2</v>
      </c>
    </row>
    <row r="339" spans="1:7" customFormat="1" x14ac:dyDescent="0.25">
      <c r="A339" s="82" t="s">
        <v>1087</v>
      </c>
      <c r="B339" s="85" t="s">
        <v>302</v>
      </c>
      <c r="C339" s="178">
        <v>160.80000000000001</v>
      </c>
      <c r="D339" s="162">
        <v>2003</v>
      </c>
      <c r="E339" s="87"/>
      <c r="F339" s="59">
        <f t="shared" si="13"/>
        <v>0.13713116152140545</v>
      </c>
      <c r="G339" s="59">
        <f t="shared" si="14"/>
        <v>0.16753094680495148</v>
      </c>
    </row>
    <row r="340" spans="1:7" customFormat="1" x14ac:dyDescent="0.25">
      <c r="A340" s="82" t="s">
        <v>1088</v>
      </c>
      <c r="B340" s="85" t="s">
        <v>303</v>
      </c>
      <c r="C340" s="178">
        <v>255.7</v>
      </c>
      <c r="D340" s="162">
        <v>3008</v>
      </c>
      <c r="E340" s="87"/>
      <c r="F340" s="59">
        <f t="shared" si="13"/>
        <v>0.21806242537949855</v>
      </c>
      <c r="G340" s="59">
        <f t="shared" si="14"/>
        <v>0.25158916025426564</v>
      </c>
    </row>
    <row r="341" spans="1:7" customFormat="1" x14ac:dyDescent="0.25">
      <c r="A341" s="82" t="s">
        <v>1089</v>
      </c>
      <c r="B341" s="85" t="s">
        <v>304</v>
      </c>
      <c r="C341" s="178">
        <v>212.1</v>
      </c>
      <c r="D341" s="162">
        <v>2188</v>
      </c>
      <c r="E341" s="87"/>
      <c r="F341" s="59">
        <f t="shared" si="13"/>
        <v>0.18088009551424186</v>
      </c>
      <c r="G341" s="59">
        <f>IF($D$344=0,"",IF(D341="[Mark as ND1 if not relevant]","",D341/$D$344))</f>
        <v>0.18300434928069589</v>
      </c>
    </row>
    <row r="342" spans="1:7" customFormat="1" x14ac:dyDescent="0.25">
      <c r="A342" s="82" t="s">
        <v>1090</v>
      </c>
      <c r="B342" s="85" t="s">
        <v>305</v>
      </c>
      <c r="C342" s="178">
        <v>298.89999999999998</v>
      </c>
      <c r="D342" s="162">
        <v>2286</v>
      </c>
      <c r="E342" s="87"/>
      <c r="F342" s="59">
        <f t="shared" si="13"/>
        <v>0.25490363295241342</v>
      </c>
      <c r="G342" s="59">
        <f t="shared" si="14"/>
        <v>0.19120107059217128</v>
      </c>
    </row>
    <row r="343" spans="1:7" customFormat="1" x14ac:dyDescent="0.25">
      <c r="A343" s="82" t="s">
        <v>1091</v>
      </c>
      <c r="B343" s="82" t="s">
        <v>698</v>
      </c>
      <c r="C343" s="161">
        <v>11.5</v>
      </c>
      <c r="D343" s="162">
        <v>98</v>
      </c>
      <c r="F343" s="59">
        <f t="shared" si="13"/>
        <v>9.8072659048268809E-3</v>
      </c>
      <c r="G343" s="59">
        <f t="shared" si="14"/>
        <v>8.1967213114754103E-3</v>
      </c>
    </row>
    <row r="344" spans="1:7" customFormat="1" x14ac:dyDescent="0.25">
      <c r="A344" s="82" t="s">
        <v>1092</v>
      </c>
      <c r="B344" s="85" t="s">
        <v>12</v>
      </c>
      <c r="C344" s="133">
        <f>SUM(C334:C343)</f>
        <v>1172.5999999999999</v>
      </c>
      <c r="D344" s="134">
        <f>SUM(D334:D343)</f>
        <v>11956</v>
      </c>
      <c r="E344" s="87"/>
      <c r="F344" s="135">
        <f>SUM(F334:F343)</f>
        <v>0.99999999999999989</v>
      </c>
      <c r="G344" s="135">
        <f>SUM(G334:G343)</f>
        <v>1</v>
      </c>
    </row>
    <row r="345" spans="1:7" customFormat="1" x14ac:dyDescent="0.25">
      <c r="A345" s="82" t="s">
        <v>1093</v>
      </c>
      <c r="B345" s="85"/>
      <c r="C345" s="82"/>
      <c r="D345" s="82"/>
      <c r="E345" s="87"/>
      <c r="F345" s="87"/>
      <c r="G345" s="87"/>
    </row>
    <row r="346" spans="1:7" customFormat="1" x14ac:dyDescent="0.25">
      <c r="A346" s="71"/>
      <c r="B346" s="71" t="s">
        <v>771</v>
      </c>
      <c r="C346" s="71" t="s">
        <v>9</v>
      </c>
      <c r="D346" s="71" t="s">
        <v>306</v>
      </c>
      <c r="E346" s="71"/>
      <c r="F346" s="71" t="s">
        <v>36</v>
      </c>
      <c r="G346" s="71" t="s">
        <v>84</v>
      </c>
    </row>
    <row r="347" spans="1:7" customFormat="1" x14ac:dyDescent="0.25">
      <c r="A347" s="82" t="s">
        <v>1094</v>
      </c>
      <c r="B347" s="85" t="s">
        <v>699</v>
      </c>
      <c r="C347" s="178">
        <v>427</v>
      </c>
      <c r="D347" s="162">
        <v>3346</v>
      </c>
      <c r="E347" s="87"/>
      <c r="F347" s="59">
        <f>IF($C$354=0,"",IF(C347="[Mark as ND1 if not relevant]","",C347/$C$354))</f>
        <v>0.36417910447761193</v>
      </c>
      <c r="G347" s="59">
        <f>IF($D$354=0,"",IF(D347="[Mark as ND1 if not relevant]","",D347/$D$354))</f>
        <v>0.27985948477751754</v>
      </c>
    </row>
    <row r="348" spans="1:7" customFormat="1" x14ac:dyDescent="0.25">
      <c r="A348" s="82" t="s">
        <v>1095</v>
      </c>
      <c r="B348" s="66" t="s">
        <v>700</v>
      </c>
      <c r="C348" s="178">
        <v>743.8</v>
      </c>
      <c r="D348" s="162">
        <v>8594</v>
      </c>
      <c r="E348" s="87"/>
      <c r="F348" s="59">
        <f>IF($C$354=0,"",IF(C348="[Mark as ND1 if not relevant]","",C348/$C$354))</f>
        <v>0.6343710021321961</v>
      </c>
      <c r="G348" s="59">
        <f t="shared" ref="G348:G353" si="15">IF($D$354=0,"",IF(D348="[Mark as ND1 if not relevant]","",D348/$D$354))</f>
        <v>0.71880227500836402</v>
      </c>
    </row>
    <row r="349" spans="1:7" customFormat="1" x14ac:dyDescent="0.25">
      <c r="A349" s="82" t="s">
        <v>1096</v>
      </c>
      <c r="B349" s="85" t="s">
        <v>701</v>
      </c>
      <c r="C349" s="178"/>
      <c r="D349" s="162"/>
      <c r="E349" s="87"/>
      <c r="F349" s="59">
        <f t="shared" ref="F349:F353" si="16">IF($C$354=0,"",IF(C349="[Mark as ND1 if not relevant]","",C349/$C$354))</f>
        <v>0</v>
      </c>
      <c r="G349" s="59">
        <f t="shared" si="15"/>
        <v>0</v>
      </c>
    </row>
    <row r="350" spans="1:7" customFormat="1" x14ac:dyDescent="0.25">
      <c r="A350" s="82" t="s">
        <v>1097</v>
      </c>
      <c r="B350" s="85" t="s">
        <v>702</v>
      </c>
      <c r="C350" s="178"/>
      <c r="D350" s="162"/>
      <c r="E350" s="87"/>
      <c r="F350" s="59">
        <f t="shared" si="16"/>
        <v>0</v>
      </c>
      <c r="G350" s="59">
        <f>IF($D$354=0,"",IF(D350="[Mark as ND1 if not relevant]","",D350/$D$354))</f>
        <v>0</v>
      </c>
    </row>
    <row r="351" spans="1:7" customFormat="1" x14ac:dyDescent="0.25">
      <c r="A351" s="82" t="s">
        <v>1098</v>
      </c>
      <c r="B351" s="85" t="s">
        <v>703</v>
      </c>
      <c r="C351" s="180"/>
      <c r="D351" s="168"/>
      <c r="E351" s="87"/>
      <c r="F351" s="59">
        <f t="shared" si="16"/>
        <v>0</v>
      </c>
      <c r="G351" s="59">
        <f t="shared" si="15"/>
        <v>0</v>
      </c>
    </row>
    <row r="352" spans="1:7" customFormat="1" x14ac:dyDescent="0.25">
      <c r="A352" s="82" t="s">
        <v>1099</v>
      </c>
      <c r="B352" s="85" t="s">
        <v>704</v>
      </c>
      <c r="C352" s="178">
        <v>1.6</v>
      </c>
      <c r="D352" s="162">
        <v>13</v>
      </c>
      <c r="E352" s="87"/>
      <c r="F352" s="59">
        <f t="shared" si="16"/>
        <v>1.3646055437100213E-3</v>
      </c>
      <c r="G352" s="59">
        <f t="shared" si="15"/>
        <v>1.0873201739712277E-3</v>
      </c>
    </row>
    <row r="353" spans="1:7" customFormat="1" x14ac:dyDescent="0.25">
      <c r="A353" s="82" t="s">
        <v>1100</v>
      </c>
      <c r="B353" s="85" t="s">
        <v>307</v>
      </c>
      <c r="C353" s="178">
        <v>0.1</v>
      </c>
      <c r="D353" s="162">
        <v>3</v>
      </c>
      <c r="E353" s="87"/>
      <c r="F353" s="59">
        <f t="shared" si="16"/>
        <v>8.5287846481876332E-5</v>
      </c>
      <c r="G353" s="59">
        <f t="shared" si="15"/>
        <v>2.5092004014720643E-4</v>
      </c>
    </row>
    <row r="354" spans="1:7" customFormat="1" x14ac:dyDescent="0.25">
      <c r="A354" s="82" t="s">
        <v>1101</v>
      </c>
      <c r="B354" s="85" t="s">
        <v>12</v>
      </c>
      <c r="C354" s="179">
        <v>1172.5</v>
      </c>
      <c r="D354" s="134">
        <v>11956</v>
      </c>
      <c r="E354" s="87"/>
      <c r="F354" s="135">
        <f>SUM(F347:F353)</f>
        <v>0.99999999999999989</v>
      </c>
      <c r="G354" s="135">
        <f>SUM(G347:G353)</f>
        <v>0.99999999999999989</v>
      </c>
    </row>
    <row r="355" spans="1:7" customFormat="1" x14ac:dyDescent="0.25">
      <c r="A355" s="82" t="s">
        <v>1102</v>
      </c>
      <c r="B355" s="85"/>
      <c r="C355" s="82"/>
      <c r="D355" s="82"/>
      <c r="E355" s="87"/>
      <c r="F355" s="87"/>
      <c r="G355" s="87"/>
    </row>
    <row r="356" spans="1:7" customFormat="1" x14ac:dyDescent="0.25">
      <c r="A356" s="71"/>
      <c r="B356" s="71" t="s">
        <v>772</v>
      </c>
      <c r="C356" s="71" t="s">
        <v>9</v>
      </c>
      <c r="D356" s="71" t="s">
        <v>306</v>
      </c>
      <c r="E356" s="71"/>
      <c r="F356" s="71" t="s">
        <v>36</v>
      </c>
      <c r="G356" s="71" t="s">
        <v>84</v>
      </c>
    </row>
    <row r="357" spans="1:7" customFormat="1" x14ac:dyDescent="0.25">
      <c r="A357" s="82" t="s">
        <v>1103</v>
      </c>
      <c r="B357" s="85" t="s">
        <v>696</v>
      </c>
      <c r="C357" s="178">
        <v>33.299999999999997</v>
      </c>
      <c r="D357" s="162">
        <v>317</v>
      </c>
      <c r="E357" s="87"/>
      <c r="F357" s="59">
        <f>IF($C$361=0,"",IF(C357="[Mark as ND1 if not relevant]","",C357/$C$361))</f>
        <v>2.8400852878464816E-2</v>
      </c>
      <c r="G357" s="59">
        <f>IF($D$361=0,"",IF(D357="[Mark as ND1 if not relevant]","",D357/$D$361))</f>
        <v>2.651388424222148E-2</v>
      </c>
    </row>
    <row r="358" spans="1:7" customFormat="1" x14ac:dyDescent="0.25">
      <c r="A358" s="82" t="s">
        <v>1104</v>
      </c>
      <c r="B358" s="66" t="s">
        <v>697</v>
      </c>
      <c r="C358" s="178">
        <v>1127.5999999999999</v>
      </c>
      <c r="D358" s="162">
        <v>11540</v>
      </c>
      <c r="E358" s="87"/>
      <c r="F358" s="59">
        <f>IF($C$361=0,"",IF(C358="[Mark as ND1 if not relevant]","",C358/$C$361))</f>
        <v>0.96170575692963745</v>
      </c>
      <c r="G358" s="59">
        <f t="shared" ref="G358:G360" si="17">IF($D$361=0,"",IF(D358="[Mark as ND1 if not relevant]","",D358/$D$361))</f>
        <v>0.96520575443292067</v>
      </c>
    </row>
    <row r="359" spans="1:7" customFormat="1" x14ac:dyDescent="0.25">
      <c r="A359" s="82" t="s">
        <v>1105</v>
      </c>
      <c r="B359" s="85" t="s">
        <v>307</v>
      </c>
      <c r="C359" s="178"/>
      <c r="D359" s="162"/>
      <c r="E359" s="87"/>
      <c r="F359" s="59">
        <f t="shared" ref="F359:F360" si="18">IF($C$361=0,"",IF(C359="[Mark as ND1 if not relevant]","",C359/$C$361))</f>
        <v>0</v>
      </c>
      <c r="G359" s="59">
        <f>IF($D$361=0,"",IF(D359="[Mark as ND1 if not relevant]","",D359/$D$361))</f>
        <v>0</v>
      </c>
    </row>
    <row r="360" spans="1:7" customFormat="1" x14ac:dyDescent="0.25">
      <c r="A360" s="82" t="s">
        <v>1106</v>
      </c>
      <c r="B360" s="82" t="s">
        <v>698</v>
      </c>
      <c r="C360" s="178">
        <v>11.6</v>
      </c>
      <c r="D360" s="162">
        <v>99</v>
      </c>
      <c r="E360" s="87"/>
      <c r="F360" s="59">
        <f t="shared" si="18"/>
        <v>9.8933901918976542E-3</v>
      </c>
      <c r="G360" s="59">
        <f t="shared" si="17"/>
        <v>8.2803613248578125E-3</v>
      </c>
    </row>
    <row r="361" spans="1:7" customFormat="1" x14ac:dyDescent="0.25">
      <c r="A361" s="82" t="s">
        <v>1107</v>
      </c>
      <c r="B361" s="85" t="s">
        <v>12</v>
      </c>
      <c r="C361" s="181">
        <v>1172.5</v>
      </c>
      <c r="D361" s="145">
        <v>11956</v>
      </c>
      <c r="E361" s="87"/>
      <c r="F361" s="151">
        <f>SUM(F357:F360)</f>
        <v>0.99999999999999989</v>
      </c>
      <c r="G361" s="151">
        <f>SUM(G357:G360)</f>
        <v>0.99999999999999989</v>
      </c>
    </row>
    <row r="362" spans="1:7" customFormat="1" x14ac:dyDescent="0.25">
      <c r="A362" s="82" t="s">
        <v>1108</v>
      </c>
      <c r="B362" s="85"/>
      <c r="C362" s="129"/>
      <c r="D362" s="82"/>
      <c r="E362" s="87"/>
      <c r="F362" s="87"/>
      <c r="G362" s="87"/>
    </row>
    <row r="363" spans="1:7" customFormat="1" x14ac:dyDescent="0.25">
      <c r="A363" s="82" t="s">
        <v>1109</v>
      </c>
      <c r="B363" s="82"/>
      <c r="C363" s="129"/>
      <c r="D363" s="82"/>
      <c r="E363" s="79"/>
      <c r="F363" s="79"/>
      <c r="G363" s="79"/>
    </row>
    <row r="364" spans="1:7" customFormat="1" hidden="1" x14ac:dyDescent="0.25">
      <c r="A364" s="82" t="s">
        <v>1110</v>
      </c>
      <c r="B364" s="82"/>
      <c r="C364" s="129"/>
      <c r="D364" s="82"/>
      <c r="E364" s="79"/>
      <c r="F364" s="79"/>
      <c r="G364" s="79"/>
    </row>
    <row r="365" spans="1:7" customFormat="1" hidden="1" x14ac:dyDescent="0.25">
      <c r="A365" s="82" t="s">
        <v>1111</v>
      </c>
      <c r="B365" s="82"/>
      <c r="C365" s="129"/>
      <c r="D365" s="82"/>
      <c r="E365" s="79"/>
      <c r="F365" s="79"/>
      <c r="G365" s="79"/>
    </row>
    <row r="366" spans="1:7" customFormat="1" hidden="1" x14ac:dyDescent="0.25">
      <c r="A366" s="82" t="s">
        <v>1112</v>
      </c>
      <c r="B366" s="82"/>
      <c r="C366" s="129"/>
      <c r="D366" s="82"/>
      <c r="E366" s="79"/>
      <c r="F366" s="79"/>
      <c r="G366" s="79"/>
    </row>
    <row r="367" spans="1:7" customFormat="1" hidden="1" x14ac:dyDescent="0.25">
      <c r="A367" s="82" t="s">
        <v>1113</v>
      </c>
      <c r="B367" s="82"/>
      <c r="C367" s="129"/>
      <c r="D367" s="82"/>
      <c r="E367" s="79"/>
      <c r="F367" s="79"/>
      <c r="G367" s="79"/>
    </row>
    <row r="368" spans="1:7" customFormat="1" hidden="1" x14ac:dyDescent="0.25">
      <c r="A368" s="82" t="s">
        <v>1114</v>
      </c>
      <c r="B368" s="82"/>
      <c r="C368" s="129"/>
      <c r="D368" s="82"/>
      <c r="E368" s="79"/>
      <c r="F368" s="79"/>
      <c r="G368" s="79"/>
    </row>
    <row r="369" spans="1:7" customFormat="1" hidden="1" x14ac:dyDescent="0.25">
      <c r="A369" s="82" t="s">
        <v>1115</v>
      </c>
      <c r="B369" s="82"/>
      <c r="C369" s="129"/>
      <c r="D369" s="82"/>
      <c r="E369" s="79"/>
      <c r="F369" s="79"/>
      <c r="G369" s="79"/>
    </row>
    <row r="370" spans="1:7" customFormat="1" hidden="1" x14ac:dyDescent="0.25">
      <c r="A370" s="82" t="s">
        <v>1116</v>
      </c>
      <c r="B370" s="82"/>
      <c r="C370" s="129"/>
      <c r="D370" s="82"/>
      <c r="E370" s="79"/>
      <c r="F370" s="79"/>
      <c r="G370" s="79"/>
    </row>
    <row r="371" spans="1:7" customFormat="1" hidden="1" x14ac:dyDescent="0.25">
      <c r="A371" s="82" t="s">
        <v>1117</v>
      </c>
      <c r="B371" s="82"/>
      <c r="C371" s="129"/>
      <c r="D371" s="82"/>
      <c r="E371" s="79"/>
      <c r="F371" s="79"/>
      <c r="G371" s="79"/>
    </row>
    <row r="372" spans="1:7" customFormat="1" hidden="1" x14ac:dyDescent="0.25">
      <c r="A372" s="82" t="s">
        <v>1118</v>
      </c>
      <c r="B372" s="82"/>
      <c r="C372" s="129"/>
      <c r="D372" s="82"/>
      <c r="E372" s="79"/>
      <c r="F372" s="79"/>
      <c r="G372" s="79"/>
    </row>
    <row r="373" spans="1:7" customFormat="1" hidden="1" x14ac:dyDescent="0.25">
      <c r="A373" s="82" t="s">
        <v>1119</v>
      </c>
      <c r="B373" s="82"/>
      <c r="C373" s="129"/>
      <c r="D373" s="82"/>
      <c r="E373" s="79"/>
      <c r="F373" s="79"/>
      <c r="G373" s="79"/>
    </row>
    <row r="374" spans="1:7" customFormat="1" hidden="1" x14ac:dyDescent="0.25">
      <c r="A374" s="82" t="s">
        <v>1120</v>
      </c>
      <c r="B374" s="82"/>
      <c r="C374" s="129"/>
      <c r="D374" s="82"/>
      <c r="E374" s="79"/>
      <c r="F374" s="79"/>
      <c r="G374" s="79"/>
    </row>
    <row r="375" spans="1:7" customFormat="1" hidden="1" x14ac:dyDescent="0.25">
      <c r="A375" s="82" t="s">
        <v>1121</v>
      </c>
      <c r="B375" s="82"/>
      <c r="C375" s="129"/>
      <c r="D375" s="82"/>
      <c r="E375" s="79"/>
      <c r="F375" s="79"/>
      <c r="G375" s="79"/>
    </row>
    <row r="376" spans="1:7" customFormat="1" hidden="1" x14ac:dyDescent="0.25">
      <c r="A376" s="82" t="s">
        <v>1122</v>
      </c>
      <c r="B376" s="82"/>
      <c r="C376" s="129"/>
      <c r="D376" s="82"/>
      <c r="E376" s="79"/>
      <c r="F376" s="79"/>
      <c r="G376" s="79"/>
    </row>
    <row r="377" spans="1:7" customFormat="1" hidden="1" x14ac:dyDescent="0.25">
      <c r="A377" s="82" t="s">
        <v>1123</v>
      </c>
      <c r="B377" s="82"/>
      <c r="C377" s="129"/>
      <c r="D377" s="82"/>
      <c r="E377" s="79"/>
      <c r="F377" s="79"/>
      <c r="G377" s="79"/>
    </row>
    <row r="378" spans="1:7" customFormat="1" hidden="1" x14ac:dyDescent="0.25">
      <c r="A378" s="82" t="s">
        <v>1124</v>
      </c>
      <c r="B378" s="82"/>
      <c r="C378" s="129"/>
      <c r="D378" s="82"/>
      <c r="E378" s="79"/>
      <c r="F378" s="79"/>
      <c r="G378" s="79"/>
    </row>
    <row r="379" spans="1:7" customFormat="1" hidden="1" x14ac:dyDescent="0.25">
      <c r="A379" s="82" t="s">
        <v>1125</v>
      </c>
      <c r="B379" s="82"/>
      <c r="C379" s="129"/>
      <c r="D379" s="82"/>
      <c r="E379" s="79"/>
      <c r="F379" s="79"/>
      <c r="G379" s="79"/>
    </row>
    <row r="380" spans="1:7" customFormat="1" hidden="1" x14ac:dyDescent="0.25">
      <c r="A380" s="82" t="s">
        <v>1126</v>
      </c>
      <c r="B380" s="82"/>
      <c r="C380" s="129"/>
      <c r="D380" s="82"/>
      <c r="E380" s="79"/>
      <c r="F380" s="79"/>
      <c r="G380" s="79"/>
    </row>
    <row r="381" spans="1:7" customFormat="1" hidden="1" x14ac:dyDescent="0.25">
      <c r="A381" s="82" t="s">
        <v>1127</v>
      </c>
      <c r="B381" s="82"/>
      <c r="C381" s="129"/>
      <c r="D381" s="82"/>
      <c r="E381" s="79"/>
      <c r="F381" s="79"/>
      <c r="G381" s="79"/>
    </row>
    <row r="382" spans="1:7" customFormat="1" hidden="1" x14ac:dyDescent="0.25">
      <c r="A382" s="82" t="s">
        <v>1128</v>
      </c>
      <c r="B382" s="82"/>
      <c r="C382" s="129"/>
      <c r="D382" s="82"/>
      <c r="E382" s="79"/>
      <c r="F382" s="79"/>
      <c r="G382" s="79"/>
    </row>
    <row r="383" spans="1:7" customFormat="1" hidden="1" x14ac:dyDescent="0.25">
      <c r="A383" s="82" t="s">
        <v>1129</v>
      </c>
      <c r="B383" s="82"/>
      <c r="C383" s="129"/>
      <c r="D383" s="82"/>
      <c r="E383" s="79"/>
      <c r="F383" s="79"/>
      <c r="G383" s="79"/>
    </row>
    <row r="384" spans="1:7" customFormat="1" hidden="1" x14ac:dyDescent="0.25">
      <c r="A384" s="82" t="s">
        <v>1130</v>
      </c>
      <c r="B384" s="82"/>
      <c r="C384" s="129"/>
      <c r="D384" s="82"/>
      <c r="E384" s="79"/>
      <c r="F384" s="79"/>
      <c r="G384" s="79"/>
    </row>
    <row r="385" spans="1:9" customFormat="1" hidden="1" x14ac:dyDescent="0.25">
      <c r="A385" s="82" t="s">
        <v>1131</v>
      </c>
      <c r="B385" s="82"/>
      <c r="C385" s="129"/>
      <c r="D385" s="82"/>
      <c r="E385" s="79"/>
      <c r="F385" s="79"/>
      <c r="G385" s="79"/>
    </row>
    <row r="386" spans="1:9" hidden="1" x14ac:dyDescent="0.25">
      <c r="A386" s="82" t="s">
        <v>1132</v>
      </c>
      <c r="B386" s="82"/>
      <c r="C386" s="129"/>
      <c r="D386" s="82"/>
      <c r="E386" s="79"/>
      <c r="F386" s="79"/>
      <c r="G386" s="79"/>
      <c r="H386"/>
      <c r="I386"/>
    </row>
    <row r="387" spans="1:9" ht="15" hidden="1" customHeight="1" x14ac:dyDescent="0.25">
      <c r="A387" s="82" t="s">
        <v>1133</v>
      </c>
      <c r="B387" s="82"/>
      <c r="C387" s="129"/>
      <c r="D387" s="82"/>
      <c r="E387" s="79"/>
      <c r="F387" s="79"/>
      <c r="G387" s="79"/>
    </row>
    <row r="388" spans="1:9" hidden="1" x14ac:dyDescent="0.25">
      <c r="A388" s="82" t="s">
        <v>1134</v>
      </c>
      <c r="B388" s="82"/>
      <c r="C388" s="129"/>
      <c r="D388" s="82"/>
      <c r="E388" s="79"/>
      <c r="F388" s="79"/>
      <c r="G388" s="79"/>
    </row>
    <row r="389" spans="1:9" hidden="1" x14ac:dyDescent="0.25">
      <c r="A389" s="82" t="s">
        <v>1135</v>
      </c>
      <c r="B389" s="82"/>
      <c r="C389" s="129"/>
      <c r="D389" s="82"/>
      <c r="E389" s="79"/>
      <c r="F389" s="79"/>
      <c r="G389" s="79"/>
    </row>
    <row r="390" spans="1:9" hidden="1" x14ac:dyDescent="0.25">
      <c r="A390" s="82" t="s">
        <v>1136</v>
      </c>
      <c r="B390" s="82"/>
      <c r="C390" s="129"/>
      <c r="D390" s="82"/>
      <c r="E390" s="79"/>
      <c r="F390" s="79"/>
      <c r="G390" s="79"/>
    </row>
    <row r="391" spans="1:9" hidden="1" x14ac:dyDescent="0.25">
      <c r="A391" s="82" t="s">
        <v>1137</v>
      </c>
      <c r="B391" s="82"/>
      <c r="C391" s="129"/>
      <c r="D391" s="82"/>
      <c r="E391" s="79"/>
      <c r="F391" s="79"/>
      <c r="G391" s="79"/>
    </row>
    <row r="392" spans="1:9" hidden="1" x14ac:dyDescent="0.25">
      <c r="A392" s="82" t="s">
        <v>1138</v>
      </c>
      <c r="B392" s="82"/>
      <c r="C392" s="129"/>
      <c r="D392" s="82"/>
      <c r="E392" s="79"/>
      <c r="F392" s="79"/>
      <c r="G392" s="79"/>
    </row>
    <row r="393" spans="1:9" hidden="1" x14ac:dyDescent="0.25">
      <c r="A393" s="82" t="s">
        <v>1139</v>
      </c>
      <c r="B393" s="82"/>
      <c r="C393" s="129"/>
      <c r="D393" s="82"/>
      <c r="E393" s="79"/>
      <c r="F393" s="79"/>
      <c r="G393" s="79"/>
    </row>
    <row r="394" spans="1:9" hidden="1" x14ac:dyDescent="0.25">
      <c r="A394" s="82" t="s">
        <v>1140</v>
      </c>
      <c r="B394" s="82"/>
      <c r="C394" s="129"/>
      <c r="D394" s="82"/>
      <c r="E394" s="79"/>
      <c r="F394" s="79"/>
      <c r="G394" s="79"/>
    </row>
    <row r="395" spans="1:9" hidden="1" x14ac:dyDescent="0.25">
      <c r="A395" s="82" t="s">
        <v>1141</v>
      </c>
      <c r="B395" s="82"/>
      <c r="C395" s="129"/>
      <c r="D395" s="82"/>
      <c r="E395" s="79"/>
      <c r="F395" s="79"/>
      <c r="G395" s="79"/>
    </row>
    <row r="396" spans="1:9" hidden="1" x14ac:dyDescent="0.25">
      <c r="A396" s="82" t="s">
        <v>1142</v>
      </c>
      <c r="B396" s="82"/>
      <c r="C396" s="129"/>
      <c r="D396" s="82"/>
      <c r="E396" s="79"/>
      <c r="F396" s="79"/>
      <c r="G396" s="79"/>
    </row>
    <row r="397" spans="1:9" hidden="1" x14ac:dyDescent="0.25">
      <c r="A397" s="82" t="s">
        <v>1143</v>
      </c>
      <c r="B397" s="82"/>
      <c r="C397" s="129"/>
      <c r="D397" s="82"/>
      <c r="E397" s="79"/>
      <c r="F397" s="79"/>
      <c r="G397" s="79"/>
    </row>
    <row r="398" spans="1:9" hidden="1" x14ac:dyDescent="0.25">
      <c r="A398" s="82" t="s">
        <v>1144</v>
      </c>
      <c r="B398" s="82"/>
      <c r="C398" s="129"/>
      <c r="D398" s="82"/>
      <c r="E398" s="79"/>
      <c r="F398" s="79"/>
      <c r="G398" s="79"/>
    </row>
    <row r="399" spans="1:9" hidden="1" x14ac:dyDescent="0.25">
      <c r="A399" s="82" t="s">
        <v>1145</v>
      </c>
      <c r="B399" s="82"/>
      <c r="C399" s="129"/>
      <c r="D399" s="82"/>
      <c r="E399" s="79"/>
      <c r="F399" s="79"/>
      <c r="G399" s="79"/>
    </row>
    <row r="400" spans="1:9" hidden="1" x14ac:dyDescent="0.25">
      <c r="A400" s="82" t="s">
        <v>1146</v>
      </c>
      <c r="B400" s="82"/>
      <c r="C400" s="129"/>
      <c r="D400" s="82"/>
      <c r="E400" s="79"/>
      <c r="F400" s="79"/>
      <c r="G400" s="79"/>
    </row>
    <row r="401" spans="1:7" hidden="1" x14ac:dyDescent="0.25">
      <c r="A401" s="82" t="s">
        <v>1147</v>
      </c>
      <c r="B401" s="82"/>
      <c r="C401" s="129"/>
      <c r="D401" s="82"/>
      <c r="E401" s="79"/>
      <c r="F401" s="79"/>
      <c r="G401" s="79"/>
    </row>
    <row r="402" spans="1:7" hidden="1" x14ac:dyDescent="0.25">
      <c r="A402" s="82" t="s">
        <v>1148</v>
      </c>
      <c r="B402" s="82"/>
      <c r="C402" s="129"/>
      <c r="D402" s="82"/>
      <c r="E402" s="79"/>
      <c r="F402" s="79"/>
      <c r="G402" s="79"/>
    </row>
    <row r="403" spans="1:7" hidden="1" x14ac:dyDescent="0.25">
      <c r="A403" s="82" t="s">
        <v>1149</v>
      </c>
      <c r="B403" s="82"/>
      <c r="C403" s="129"/>
      <c r="D403" s="82"/>
      <c r="E403" s="79"/>
      <c r="F403" s="79"/>
      <c r="G403" s="79"/>
    </row>
    <row r="404" spans="1:7" hidden="1" x14ac:dyDescent="0.25">
      <c r="A404" s="82" t="s">
        <v>1150</v>
      </c>
      <c r="B404" s="82"/>
      <c r="C404" s="129"/>
      <c r="D404" s="82"/>
      <c r="E404" s="79"/>
      <c r="F404" s="79"/>
      <c r="G404" s="79"/>
    </row>
    <row r="405" spans="1:7" hidden="1" x14ac:dyDescent="0.25">
      <c r="A405" s="82" t="s">
        <v>1151</v>
      </c>
      <c r="B405" s="82"/>
      <c r="C405" s="129"/>
      <c r="D405" s="82"/>
      <c r="E405" s="79"/>
      <c r="F405" s="79"/>
      <c r="G405" s="79"/>
    </row>
    <row r="406" spans="1:7" hidden="1" x14ac:dyDescent="0.25">
      <c r="A406" s="82" t="s">
        <v>1152</v>
      </c>
      <c r="B406" s="82"/>
      <c r="C406" s="129"/>
      <c r="D406" s="82"/>
      <c r="E406" s="79"/>
      <c r="F406" s="79"/>
      <c r="G406" s="79"/>
    </row>
    <row r="407" spans="1:7" hidden="1" x14ac:dyDescent="0.25">
      <c r="A407" s="82" t="s">
        <v>1153</v>
      </c>
      <c r="B407" s="82"/>
      <c r="C407" s="129"/>
      <c r="D407" s="82"/>
      <c r="E407" s="79"/>
      <c r="F407" s="79"/>
      <c r="G407" s="79"/>
    </row>
    <row r="408" spans="1:7" hidden="1" x14ac:dyDescent="0.25">
      <c r="A408" s="82" t="s">
        <v>1154</v>
      </c>
      <c r="B408" s="82"/>
      <c r="C408" s="129"/>
      <c r="D408" s="82"/>
      <c r="E408" s="79"/>
      <c r="F408" s="79"/>
      <c r="G408" s="79"/>
    </row>
    <row r="409" spans="1:7" hidden="1" x14ac:dyDescent="0.25">
      <c r="A409" s="82" t="s">
        <v>1155</v>
      </c>
      <c r="B409" s="82"/>
      <c r="C409" s="129"/>
      <c r="D409" s="82"/>
      <c r="E409" s="79"/>
      <c r="F409" s="79"/>
      <c r="G409" s="79"/>
    </row>
    <row r="410" spans="1:7" hidden="1" x14ac:dyDescent="0.25">
      <c r="A410" s="82" t="s">
        <v>1156</v>
      </c>
      <c r="B410" s="82"/>
      <c r="C410" s="129"/>
      <c r="D410" s="82"/>
      <c r="E410" s="79"/>
      <c r="F410" s="79"/>
      <c r="G410" s="79"/>
    </row>
    <row r="411" spans="1:7" hidden="1" x14ac:dyDescent="0.25">
      <c r="A411" s="82" t="s">
        <v>1157</v>
      </c>
      <c r="B411" s="82"/>
      <c r="C411" s="129"/>
      <c r="D411" s="82"/>
      <c r="E411" s="79"/>
      <c r="F411" s="79"/>
      <c r="G411" s="79"/>
    </row>
    <row r="412" spans="1:7" ht="18.75" hidden="1" x14ac:dyDescent="0.25">
      <c r="A412" s="73"/>
      <c r="B412" s="74" t="s">
        <v>1158</v>
      </c>
      <c r="C412" s="73"/>
      <c r="D412" s="73"/>
      <c r="E412" s="73"/>
      <c r="F412" s="75"/>
      <c r="G412" s="75"/>
    </row>
    <row r="413" spans="1:7" hidden="1" x14ac:dyDescent="0.25">
      <c r="A413" s="71"/>
      <c r="B413" s="72" t="s">
        <v>773</v>
      </c>
      <c r="C413" s="71" t="s">
        <v>82</v>
      </c>
      <c r="D413" s="71" t="s">
        <v>83</v>
      </c>
      <c r="E413" s="76"/>
      <c r="F413" s="71" t="s">
        <v>37</v>
      </c>
      <c r="G413" s="71" t="s">
        <v>84</v>
      </c>
    </row>
    <row r="414" spans="1:7" hidden="1" x14ac:dyDescent="0.25">
      <c r="A414" s="82" t="s">
        <v>1159</v>
      </c>
      <c r="B414" s="82" t="s">
        <v>85</v>
      </c>
      <c r="C414" s="133" t="s">
        <v>8</v>
      </c>
      <c r="D414" s="83"/>
      <c r="E414" s="83"/>
      <c r="F414" s="131"/>
      <c r="G414" s="131"/>
    </row>
    <row r="415" spans="1:7" hidden="1" x14ac:dyDescent="0.25">
      <c r="A415" s="83"/>
      <c r="B415" s="82"/>
      <c r="C415" s="82"/>
      <c r="D415" s="83"/>
      <c r="E415" s="83"/>
      <c r="F415" s="131"/>
      <c r="G415" s="131"/>
    </row>
    <row r="416" spans="1:7" ht="15" hidden="1" customHeight="1" x14ac:dyDescent="0.25">
      <c r="A416" s="82"/>
      <c r="B416" s="82" t="s">
        <v>86</v>
      </c>
      <c r="C416" s="82"/>
      <c r="D416" s="83"/>
      <c r="E416" s="83"/>
      <c r="F416" s="131"/>
      <c r="G416" s="131"/>
    </row>
    <row r="417" spans="1:7" hidden="1" x14ac:dyDescent="0.25">
      <c r="A417" s="82" t="s">
        <v>1160</v>
      </c>
      <c r="B417" s="85" t="s">
        <v>68</v>
      </c>
      <c r="C417" s="133" t="s">
        <v>8</v>
      </c>
      <c r="D417" s="134" t="s">
        <v>8</v>
      </c>
      <c r="E417" s="83"/>
      <c r="F417" s="135" t="str">
        <f>IF($C$441=0,"",IF(C417="[for completion]","",C417/$C$441))</f>
        <v/>
      </c>
      <c r="G417" s="135" t="str">
        <f>IF($D$441=0,"",IF(D417="[for completion]","",D417/$D$441))</f>
        <v/>
      </c>
    </row>
    <row r="418" spans="1:7" hidden="1" x14ac:dyDescent="0.25">
      <c r="A418" s="82" t="s">
        <v>1161</v>
      </c>
      <c r="B418" s="85" t="s">
        <v>68</v>
      </c>
      <c r="C418" s="133" t="s">
        <v>8</v>
      </c>
      <c r="D418" s="134" t="s">
        <v>8</v>
      </c>
      <c r="E418" s="83"/>
      <c r="F418" s="135" t="str">
        <f t="shared" ref="F418:F440" si="19">IF($C$441=0,"",IF(C418="[for completion]","",C418/$C$441))</f>
        <v/>
      </c>
      <c r="G418" s="135" t="str">
        <f t="shared" ref="G418:G440" si="20">IF($D$441=0,"",IF(D418="[for completion]","",D418/$D$441))</f>
        <v/>
      </c>
    </row>
    <row r="419" spans="1:7" hidden="1" x14ac:dyDescent="0.25">
      <c r="A419" s="82" t="s">
        <v>1162</v>
      </c>
      <c r="B419" s="85" t="s">
        <v>68</v>
      </c>
      <c r="C419" s="133" t="s">
        <v>8</v>
      </c>
      <c r="D419" s="134" t="s">
        <v>8</v>
      </c>
      <c r="E419" s="83"/>
      <c r="F419" s="135" t="str">
        <f t="shared" si="19"/>
        <v/>
      </c>
      <c r="G419" s="135" t="str">
        <f t="shared" si="20"/>
        <v/>
      </c>
    </row>
    <row r="420" spans="1:7" hidden="1" x14ac:dyDescent="0.25">
      <c r="A420" s="82" t="s">
        <v>1163</v>
      </c>
      <c r="B420" s="85" t="s">
        <v>68</v>
      </c>
      <c r="C420" s="133" t="s">
        <v>8</v>
      </c>
      <c r="D420" s="134" t="s">
        <v>8</v>
      </c>
      <c r="E420" s="83"/>
      <c r="F420" s="135" t="str">
        <f t="shared" si="19"/>
        <v/>
      </c>
      <c r="G420" s="135" t="str">
        <f t="shared" si="20"/>
        <v/>
      </c>
    </row>
    <row r="421" spans="1:7" hidden="1" x14ac:dyDescent="0.25">
      <c r="A421" s="82" t="s">
        <v>1164</v>
      </c>
      <c r="B421" s="85" t="s">
        <v>68</v>
      </c>
      <c r="C421" s="133" t="s">
        <v>8</v>
      </c>
      <c r="D421" s="134" t="s">
        <v>8</v>
      </c>
      <c r="E421" s="83"/>
      <c r="F421" s="135" t="str">
        <f t="shared" si="19"/>
        <v/>
      </c>
      <c r="G421" s="135" t="str">
        <f t="shared" si="20"/>
        <v/>
      </c>
    </row>
    <row r="422" spans="1:7" hidden="1" x14ac:dyDescent="0.25">
      <c r="A422" s="82" t="s">
        <v>1165</v>
      </c>
      <c r="B422" s="85" t="s">
        <v>68</v>
      </c>
      <c r="C422" s="133" t="s">
        <v>8</v>
      </c>
      <c r="D422" s="134" t="s">
        <v>8</v>
      </c>
      <c r="E422" s="83"/>
      <c r="F422" s="135" t="str">
        <f t="shared" si="19"/>
        <v/>
      </c>
      <c r="G422" s="135" t="str">
        <f t="shared" si="20"/>
        <v/>
      </c>
    </row>
    <row r="423" spans="1:7" hidden="1" x14ac:dyDescent="0.25">
      <c r="A423" s="82" t="s">
        <v>1166</v>
      </c>
      <c r="B423" s="85" t="s">
        <v>68</v>
      </c>
      <c r="C423" s="133" t="s">
        <v>8</v>
      </c>
      <c r="D423" s="134" t="s">
        <v>8</v>
      </c>
      <c r="E423" s="83"/>
      <c r="F423" s="135" t="str">
        <f t="shared" si="19"/>
        <v/>
      </c>
      <c r="G423" s="135" t="str">
        <f t="shared" si="20"/>
        <v/>
      </c>
    </row>
    <row r="424" spans="1:7" hidden="1" x14ac:dyDescent="0.25">
      <c r="A424" s="82" t="s">
        <v>1167</v>
      </c>
      <c r="B424" s="85" t="s">
        <v>68</v>
      </c>
      <c r="C424" s="133" t="s">
        <v>8</v>
      </c>
      <c r="D424" s="134" t="s">
        <v>8</v>
      </c>
      <c r="E424" s="83"/>
      <c r="F424" s="135" t="str">
        <f t="shared" si="19"/>
        <v/>
      </c>
      <c r="G424" s="135" t="str">
        <f t="shared" si="20"/>
        <v/>
      </c>
    </row>
    <row r="425" spans="1:7" hidden="1" x14ac:dyDescent="0.25">
      <c r="A425" s="82" t="s">
        <v>1168</v>
      </c>
      <c r="B425" s="85" t="s">
        <v>68</v>
      </c>
      <c r="C425" s="133" t="s">
        <v>8</v>
      </c>
      <c r="D425" s="134" t="s">
        <v>8</v>
      </c>
      <c r="E425" s="83"/>
      <c r="F425" s="135" t="str">
        <f t="shared" si="19"/>
        <v/>
      </c>
      <c r="G425" s="135" t="str">
        <f t="shared" si="20"/>
        <v/>
      </c>
    </row>
    <row r="426" spans="1:7" hidden="1" x14ac:dyDescent="0.25">
      <c r="A426" s="82" t="s">
        <v>1169</v>
      </c>
      <c r="B426" s="85" t="s">
        <v>68</v>
      </c>
      <c r="C426" s="133" t="s">
        <v>8</v>
      </c>
      <c r="D426" s="134" t="s">
        <v>8</v>
      </c>
      <c r="E426" s="85"/>
      <c r="F426" s="135" t="str">
        <f t="shared" si="19"/>
        <v/>
      </c>
      <c r="G426" s="135" t="str">
        <f t="shared" si="20"/>
        <v/>
      </c>
    </row>
    <row r="427" spans="1:7" hidden="1" x14ac:dyDescent="0.25">
      <c r="A427" s="82" t="s">
        <v>1170</v>
      </c>
      <c r="B427" s="85" t="s">
        <v>68</v>
      </c>
      <c r="C427" s="133" t="s">
        <v>8</v>
      </c>
      <c r="D427" s="134" t="s">
        <v>8</v>
      </c>
      <c r="E427" s="85"/>
      <c r="F427" s="135" t="str">
        <f t="shared" si="19"/>
        <v/>
      </c>
      <c r="G427" s="135" t="str">
        <f>IF($D$441=0,"",IF(D427="[for completion]","",D427/$D$441))</f>
        <v/>
      </c>
    </row>
    <row r="428" spans="1:7" hidden="1" x14ac:dyDescent="0.25">
      <c r="A428" s="82" t="s">
        <v>1171</v>
      </c>
      <c r="B428" s="85" t="s">
        <v>68</v>
      </c>
      <c r="C428" s="133" t="s">
        <v>8</v>
      </c>
      <c r="D428" s="134" t="s">
        <v>8</v>
      </c>
      <c r="E428" s="85"/>
      <c r="F428" s="135" t="str">
        <f t="shared" si="19"/>
        <v/>
      </c>
      <c r="G428" s="135" t="str">
        <f t="shared" si="20"/>
        <v/>
      </c>
    </row>
    <row r="429" spans="1:7" hidden="1" outlineLevel="1" x14ac:dyDescent="0.25">
      <c r="A429" s="82" t="s">
        <v>1172</v>
      </c>
      <c r="B429" s="85" t="s">
        <v>68</v>
      </c>
      <c r="C429" s="133" t="s">
        <v>8</v>
      </c>
      <c r="D429" s="134" t="s">
        <v>8</v>
      </c>
      <c r="E429" s="85"/>
      <c r="F429" s="135" t="str">
        <f>IF($C$441=0,"",IF(C429="[for completion]","",C429/$C$441))</f>
        <v/>
      </c>
      <c r="G429" s="135" t="str">
        <f t="shared" si="20"/>
        <v/>
      </c>
    </row>
    <row r="430" spans="1:7" hidden="1" outlineLevel="1" x14ac:dyDescent="0.25">
      <c r="A430" s="82" t="s">
        <v>1173</v>
      </c>
      <c r="B430" s="85" t="s">
        <v>68</v>
      </c>
      <c r="C430" s="133" t="s">
        <v>8</v>
      </c>
      <c r="D430" s="134" t="s">
        <v>8</v>
      </c>
      <c r="E430" s="85"/>
      <c r="F430" s="135" t="str">
        <f t="shared" si="19"/>
        <v/>
      </c>
      <c r="G430" s="135" t="str">
        <f t="shared" si="20"/>
        <v/>
      </c>
    </row>
    <row r="431" spans="1:7" hidden="1" outlineLevel="1" x14ac:dyDescent="0.25">
      <c r="A431" s="82" t="s">
        <v>1174</v>
      </c>
      <c r="B431" s="85" t="s">
        <v>68</v>
      </c>
      <c r="C431" s="133" t="s">
        <v>8</v>
      </c>
      <c r="D431" s="134" t="s">
        <v>8</v>
      </c>
      <c r="E431" s="85"/>
      <c r="F431" s="135" t="str">
        <f t="shared" si="19"/>
        <v/>
      </c>
      <c r="G431" s="135" t="str">
        <f t="shared" si="20"/>
        <v/>
      </c>
    </row>
    <row r="432" spans="1:7" hidden="1" outlineLevel="1" x14ac:dyDescent="0.25">
      <c r="A432" s="82" t="s">
        <v>1175</v>
      </c>
      <c r="B432" s="85" t="s">
        <v>68</v>
      </c>
      <c r="C432" s="133" t="s">
        <v>8</v>
      </c>
      <c r="D432" s="134" t="s">
        <v>8</v>
      </c>
      <c r="E432" s="82"/>
      <c r="F432" s="135" t="str">
        <f t="shared" si="19"/>
        <v/>
      </c>
      <c r="G432" s="135" t="str">
        <f t="shared" si="20"/>
        <v/>
      </c>
    </row>
    <row r="433" spans="1:7" hidden="1" outlineLevel="1" x14ac:dyDescent="0.25">
      <c r="A433" s="82" t="s">
        <v>1176</v>
      </c>
      <c r="B433" s="85" t="s">
        <v>68</v>
      </c>
      <c r="C433" s="133" t="s">
        <v>8</v>
      </c>
      <c r="D433" s="134" t="s">
        <v>8</v>
      </c>
      <c r="E433" s="130"/>
      <c r="F433" s="135" t="str">
        <f t="shared" si="19"/>
        <v/>
      </c>
      <c r="G433" s="135" t="str">
        <f t="shared" si="20"/>
        <v/>
      </c>
    </row>
    <row r="434" spans="1:7" hidden="1" outlineLevel="1" x14ac:dyDescent="0.25">
      <c r="A434" s="82" t="s">
        <v>1177</v>
      </c>
      <c r="B434" s="85" t="s">
        <v>68</v>
      </c>
      <c r="C434" s="133" t="s">
        <v>8</v>
      </c>
      <c r="D434" s="134" t="s">
        <v>8</v>
      </c>
      <c r="E434" s="130"/>
      <c r="F434" s="135" t="str">
        <f t="shared" si="19"/>
        <v/>
      </c>
      <c r="G434" s="135" t="str">
        <f t="shared" si="20"/>
        <v/>
      </c>
    </row>
    <row r="435" spans="1:7" hidden="1" outlineLevel="1" x14ac:dyDescent="0.25">
      <c r="A435" s="82" t="s">
        <v>1178</v>
      </c>
      <c r="B435" s="85" t="s">
        <v>68</v>
      </c>
      <c r="C435" s="133" t="s">
        <v>8</v>
      </c>
      <c r="D435" s="134" t="s">
        <v>8</v>
      </c>
      <c r="E435" s="130"/>
      <c r="F435" s="135" t="str">
        <f t="shared" si="19"/>
        <v/>
      </c>
      <c r="G435" s="135" t="str">
        <f>IF($D$441=0,"",IF(D435="[for completion]","",D435/$D$441))</f>
        <v/>
      </c>
    </row>
    <row r="436" spans="1:7" hidden="1" outlineLevel="1" x14ac:dyDescent="0.25">
      <c r="A436" s="82" t="s">
        <v>1179</v>
      </c>
      <c r="B436" s="85" t="s">
        <v>68</v>
      </c>
      <c r="C436" s="133" t="s">
        <v>8</v>
      </c>
      <c r="D436" s="134" t="s">
        <v>8</v>
      </c>
      <c r="E436" s="130"/>
      <c r="F436" s="135" t="str">
        <f t="shared" si="19"/>
        <v/>
      </c>
      <c r="G436" s="135" t="str">
        <f t="shared" si="20"/>
        <v/>
      </c>
    </row>
    <row r="437" spans="1:7" hidden="1" outlineLevel="1" x14ac:dyDescent="0.25">
      <c r="A437" s="82" t="s">
        <v>1180</v>
      </c>
      <c r="B437" s="85" t="s">
        <v>68</v>
      </c>
      <c r="C437" s="133" t="s">
        <v>8</v>
      </c>
      <c r="D437" s="134" t="s">
        <v>8</v>
      </c>
      <c r="E437" s="130"/>
      <c r="F437" s="135" t="str">
        <f t="shared" si="19"/>
        <v/>
      </c>
      <c r="G437" s="135" t="str">
        <f t="shared" si="20"/>
        <v/>
      </c>
    </row>
    <row r="438" spans="1:7" ht="15" hidden="1" customHeight="1" collapsed="1" x14ac:dyDescent="0.25">
      <c r="A438" s="82" t="s">
        <v>1181</v>
      </c>
      <c r="B438" s="85" t="s">
        <v>68</v>
      </c>
      <c r="C438" s="133" t="s">
        <v>8</v>
      </c>
      <c r="D438" s="134" t="s">
        <v>8</v>
      </c>
      <c r="E438" s="130"/>
      <c r="F438" s="135" t="str">
        <f t="shared" si="19"/>
        <v/>
      </c>
      <c r="G438" s="135" t="str">
        <f t="shared" si="20"/>
        <v/>
      </c>
    </row>
    <row r="439" spans="1:7" hidden="1" x14ac:dyDescent="0.25">
      <c r="A439" s="82" t="s">
        <v>1182</v>
      </c>
      <c r="B439" s="85" t="s">
        <v>68</v>
      </c>
      <c r="C439" s="133" t="s">
        <v>8</v>
      </c>
      <c r="D439" s="134" t="s">
        <v>8</v>
      </c>
      <c r="E439" s="130"/>
      <c r="F439" s="135" t="str">
        <f t="shared" si="19"/>
        <v/>
      </c>
      <c r="G439" s="135" t="str">
        <f t="shared" si="20"/>
        <v/>
      </c>
    </row>
    <row r="440" spans="1:7" hidden="1" x14ac:dyDescent="0.25">
      <c r="A440" s="82" t="s">
        <v>1183</v>
      </c>
      <c r="B440" s="85" t="s">
        <v>68</v>
      </c>
      <c r="C440" s="133" t="s">
        <v>8</v>
      </c>
      <c r="D440" s="134" t="s">
        <v>8</v>
      </c>
      <c r="E440" s="130"/>
      <c r="F440" s="135" t="str">
        <f t="shared" si="19"/>
        <v/>
      </c>
      <c r="G440" s="135" t="str">
        <f t="shared" si="20"/>
        <v/>
      </c>
    </row>
    <row r="441" spans="1:7" hidden="1" x14ac:dyDescent="0.25">
      <c r="A441" s="82" t="s">
        <v>1184</v>
      </c>
      <c r="B441" s="85" t="s">
        <v>12</v>
      </c>
      <c r="C441" s="136">
        <f>SUM(C417:C440)</f>
        <v>0</v>
      </c>
      <c r="D441" s="137">
        <f>SUM(D417:D440)</f>
        <v>0</v>
      </c>
      <c r="E441" s="130"/>
      <c r="F441" s="138">
        <f>SUM(F417:F440)</f>
        <v>0</v>
      </c>
      <c r="G441" s="138">
        <f>SUM(G417:G440)</f>
        <v>0</v>
      </c>
    </row>
    <row r="442" spans="1:7" hidden="1" x14ac:dyDescent="0.25">
      <c r="A442" s="71"/>
      <c r="B442" s="119" t="s">
        <v>774</v>
      </c>
      <c r="C442" s="71" t="s">
        <v>82</v>
      </c>
      <c r="D442" s="71" t="s">
        <v>83</v>
      </c>
      <c r="E442" s="76"/>
      <c r="F442" s="71" t="s">
        <v>37</v>
      </c>
      <c r="G442" s="71" t="s">
        <v>84</v>
      </c>
    </row>
    <row r="443" spans="1:7" hidden="1" x14ac:dyDescent="0.25">
      <c r="A443" s="82" t="s">
        <v>1186</v>
      </c>
      <c r="B443" s="82" t="s">
        <v>88</v>
      </c>
      <c r="C443" s="129" t="s">
        <v>8</v>
      </c>
      <c r="D443" s="82"/>
      <c r="E443" s="82"/>
      <c r="F443" s="82"/>
      <c r="G443" s="82"/>
    </row>
    <row r="444" spans="1:7" hidden="1" x14ac:dyDescent="0.25">
      <c r="A444" s="82"/>
      <c r="B444" s="82"/>
      <c r="C444" s="82"/>
      <c r="D444" s="82"/>
      <c r="E444" s="82"/>
      <c r="F444" s="82"/>
      <c r="G444" s="82"/>
    </row>
    <row r="445" spans="1:7" hidden="1" x14ac:dyDescent="0.25">
      <c r="A445" s="82"/>
      <c r="B445" s="85" t="s">
        <v>89</v>
      </c>
      <c r="C445" s="82"/>
      <c r="D445" s="82"/>
      <c r="E445" s="82"/>
      <c r="F445" s="82"/>
      <c r="G445" s="82"/>
    </row>
    <row r="446" spans="1:7" hidden="1" x14ac:dyDescent="0.25">
      <c r="A446" s="82" t="s">
        <v>1187</v>
      </c>
      <c r="B446" s="82" t="s">
        <v>90</v>
      </c>
      <c r="C446" s="133" t="s">
        <v>8</v>
      </c>
      <c r="D446" s="134" t="s">
        <v>8</v>
      </c>
      <c r="E446" s="82"/>
      <c r="F446" s="135" t="str">
        <f>IF($C$454=0,"",IF(C446="[for completion]","",C446/$C$454))</f>
        <v/>
      </c>
      <c r="G446" s="135" t="str">
        <f>IF($D$454=0,"",IF(D446="[for completion]","",D446/$D$454))</f>
        <v/>
      </c>
    </row>
    <row r="447" spans="1:7" hidden="1" x14ac:dyDescent="0.25">
      <c r="A447" s="82" t="s">
        <v>1188</v>
      </c>
      <c r="B447" s="82" t="s">
        <v>91</v>
      </c>
      <c r="C447" s="133" t="s">
        <v>8</v>
      </c>
      <c r="D447" s="134" t="s">
        <v>8</v>
      </c>
      <c r="E447" s="82"/>
      <c r="F447" s="135" t="str">
        <f>IF($C$454=0,"",IF(C447="[for completion]","",C447/$C$454))</f>
        <v/>
      </c>
      <c r="G447" s="135" t="str">
        <f t="shared" ref="G447:G453" si="21">IF($D$454=0,"",IF(D447="[for completion]","",D447/$D$454))</f>
        <v/>
      </c>
    </row>
    <row r="448" spans="1:7" hidden="1" x14ac:dyDescent="0.25">
      <c r="A448" s="82" t="s">
        <v>1189</v>
      </c>
      <c r="B448" s="82" t="s">
        <v>92</v>
      </c>
      <c r="C448" s="133" t="s">
        <v>8</v>
      </c>
      <c r="D448" s="134" t="s">
        <v>8</v>
      </c>
      <c r="E448" s="82"/>
      <c r="F448" s="135" t="str">
        <f t="shared" ref="F448:F453" si="22">IF($C$454=0,"",IF(C448="[for completion]","",C448/$C$454))</f>
        <v/>
      </c>
      <c r="G448" s="135" t="str">
        <f t="shared" si="21"/>
        <v/>
      </c>
    </row>
    <row r="449" spans="1:7" hidden="1" x14ac:dyDescent="0.25">
      <c r="A449" s="82" t="s">
        <v>1190</v>
      </c>
      <c r="B449" s="82" t="s">
        <v>93</v>
      </c>
      <c r="C449" s="133" t="s">
        <v>8</v>
      </c>
      <c r="D449" s="134" t="s">
        <v>8</v>
      </c>
      <c r="E449" s="82"/>
      <c r="F449" s="135" t="str">
        <f t="shared" si="22"/>
        <v/>
      </c>
      <c r="G449" s="135" t="str">
        <f>IF($D$454=0,"",IF(D449="[for completion]","",D449/$D$454))</f>
        <v/>
      </c>
    </row>
    <row r="450" spans="1:7" hidden="1" x14ac:dyDescent="0.25">
      <c r="A450" s="82" t="s">
        <v>1191</v>
      </c>
      <c r="B450" s="82" t="s">
        <v>94</v>
      </c>
      <c r="C450" s="133" t="s">
        <v>8</v>
      </c>
      <c r="D450" s="134" t="s">
        <v>8</v>
      </c>
      <c r="E450" s="82"/>
      <c r="F450" s="135" t="str">
        <f>IF($C$454=0,"",IF(C450="[for completion]","",C450/$C$454))</f>
        <v/>
      </c>
      <c r="G450" s="135" t="str">
        <f t="shared" si="21"/>
        <v/>
      </c>
    </row>
    <row r="451" spans="1:7" hidden="1" outlineLevel="1" x14ac:dyDescent="0.25">
      <c r="A451" s="82" t="s">
        <v>1192</v>
      </c>
      <c r="B451" s="82" t="s">
        <v>95</v>
      </c>
      <c r="C451" s="133" t="s">
        <v>8</v>
      </c>
      <c r="D451" s="134" t="s">
        <v>8</v>
      </c>
      <c r="E451" s="82"/>
      <c r="F451" s="135" t="str">
        <f t="shared" si="22"/>
        <v/>
      </c>
      <c r="G451" s="135" t="str">
        <f t="shared" si="21"/>
        <v/>
      </c>
    </row>
    <row r="452" spans="1:7" hidden="1" outlineLevel="1" x14ac:dyDescent="0.25">
      <c r="A452" s="82" t="s">
        <v>1193</v>
      </c>
      <c r="B452" s="82" t="s">
        <v>96</v>
      </c>
      <c r="C452" s="133" t="s">
        <v>8</v>
      </c>
      <c r="D452" s="134" t="s">
        <v>8</v>
      </c>
      <c r="E452" s="82"/>
      <c r="F452" s="135" t="str">
        <f t="shared" si="22"/>
        <v/>
      </c>
      <c r="G452" s="135" t="str">
        <f t="shared" si="21"/>
        <v/>
      </c>
    </row>
    <row r="453" spans="1:7" hidden="1" outlineLevel="1" x14ac:dyDescent="0.25">
      <c r="A453" s="82" t="s">
        <v>1194</v>
      </c>
      <c r="B453" s="82" t="s">
        <v>97</v>
      </c>
      <c r="C453" s="133" t="s">
        <v>8</v>
      </c>
      <c r="D453" s="134" t="s">
        <v>8</v>
      </c>
      <c r="E453" s="82"/>
      <c r="F453" s="135" t="str">
        <f t="shared" si="22"/>
        <v/>
      </c>
      <c r="G453" s="135" t="str">
        <f t="shared" si="21"/>
        <v/>
      </c>
    </row>
    <row r="454" spans="1:7" hidden="1" outlineLevel="1" x14ac:dyDescent="0.25">
      <c r="A454" s="82" t="s">
        <v>1195</v>
      </c>
      <c r="B454" s="139" t="s">
        <v>12</v>
      </c>
      <c r="C454" s="133">
        <f>SUM(C446:C453)</f>
        <v>0</v>
      </c>
      <c r="D454" s="134">
        <f>SUM(D446:D453)</f>
        <v>0</v>
      </c>
      <c r="E454" s="82"/>
      <c r="F454" s="129">
        <f>SUM(F446:F453)</f>
        <v>0</v>
      </c>
      <c r="G454" s="129">
        <f>SUM(G446:G453)</f>
        <v>0</v>
      </c>
    </row>
    <row r="455" spans="1:7" hidden="1" outlineLevel="1" x14ac:dyDescent="0.25">
      <c r="A455" s="82" t="s">
        <v>1196</v>
      </c>
      <c r="B455" s="132" t="s">
        <v>98</v>
      </c>
      <c r="C455" s="133"/>
      <c r="D455" s="134"/>
      <c r="E455" s="82"/>
      <c r="F455" s="59" t="str">
        <f>IF($C$454=0,"",IF(C455="[for completion]","",C455/$C$454))</f>
        <v/>
      </c>
      <c r="G455" s="59" t="str">
        <f>IF($D$454=0,"",IF(D455="[for completion]","",D455/$D$454))</f>
        <v/>
      </c>
    </row>
    <row r="456" spans="1:7" hidden="1" outlineLevel="1" x14ac:dyDescent="0.25">
      <c r="A456" s="82" t="s">
        <v>1197</v>
      </c>
      <c r="B456" s="132" t="s">
        <v>99</v>
      </c>
      <c r="C456" s="133"/>
      <c r="D456" s="134"/>
      <c r="E456" s="82"/>
      <c r="F456" s="59" t="str">
        <f t="shared" ref="F456:F460" si="23">IF($C$454=0,"",IF(C456="[for completion]","",C456/$C$454))</f>
        <v/>
      </c>
      <c r="G456" s="59" t="str">
        <f>IF($D$454=0,"",IF(D456="[for completion]","",D456/$D$454))</f>
        <v/>
      </c>
    </row>
    <row r="457" spans="1:7" hidden="1" outlineLevel="1" x14ac:dyDescent="0.25">
      <c r="A457" s="82" t="s">
        <v>1198</v>
      </c>
      <c r="B457" s="132" t="s">
        <v>100</v>
      </c>
      <c r="C457" s="133"/>
      <c r="D457" s="134"/>
      <c r="E457" s="82"/>
      <c r="F457" s="59" t="str">
        <f t="shared" si="23"/>
        <v/>
      </c>
      <c r="G457" s="59" t="str">
        <f t="shared" ref="G457:G460" si="24">IF($D$454=0,"",IF(D457="[for completion]","",D457/$D$454))</f>
        <v/>
      </c>
    </row>
    <row r="458" spans="1:7" hidden="1" outlineLevel="1" x14ac:dyDescent="0.25">
      <c r="A458" s="82" t="s">
        <v>1199</v>
      </c>
      <c r="B458" s="132" t="s">
        <v>101</v>
      </c>
      <c r="C458" s="133"/>
      <c r="D458" s="134"/>
      <c r="E458" s="82"/>
      <c r="F458" s="59" t="str">
        <f>IF($C$454=0,"",IF(C458="[for completion]","",C458/$C$454))</f>
        <v/>
      </c>
      <c r="G458" s="59" t="str">
        <f t="shared" si="24"/>
        <v/>
      </c>
    </row>
    <row r="459" spans="1:7" hidden="1" outlineLevel="1" x14ac:dyDescent="0.25">
      <c r="A459" s="82" t="s">
        <v>1200</v>
      </c>
      <c r="B459" s="132" t="s">
        <v>102</v>
      </c>
      <c r="C459" s="133"/>
      <c r="D459" s="134"/>
      <c r="E459" s="82"/>
      <c r="F459" s="59" t="str">
        <f t="shared" si="23"/>
        <v/>
      </c>
      <c r="G459" s="59" t="str">
        <f t="shared" si="24"/>
        <v/>
      </c>
    </row>
    <row r="460" spans="1:7" ht="15" hidden="1" customHeight="1" collapsed="1" x14ac:dyDescent="0.25">
      <c r="A460" s="82" t="s">
        <v>1201</v>
      </c>
      <c r="B460" s="132" t="s">
        <v>103</v>
      </c>
      <c r="C460" s="133"/>
      <c r="D460" s="134"/>
      <c r="E460" s="82"/>
      <c r="F460" s="59" t="str">
        <f t="shared" si="23"/>
        <v/>
      </c>
      <c r="G460" s="59" t="str">
        <f t="shared" si="24"/>
        <v/>
      </c>
    </row>
    <row r="461" spans="1:7" hidden="1" x14ac:dyDescent="0.25">
      <c r="A461" s="82" t="s">
        <v>1202</v>
      </c>
      <c r="B461" s="132"/>
      <c r="C461" s="82"/>
      <c r="D461" s="82"/>
      <c r="E461" s="82"/>
      <c r="F461" s="140"/>
      <c r="G461" s="140"/>
    </row>
    <row r="462" spans="1:7" hidden="1" x14ac:dyDescent="0.25">
      <c r="A462" s="82" t="s">
        <v>1203</v>
      </c>
      <c r="B462" s="132"/>
      <c r="C462" s="82"/>
      <c r="D462" s="82"/>
      <c r="E462" s="82"/>
      <c r="F462" s="140"/>
      <c r="G462" s="140"/>
    </row>
    <row r="463" spans="1:7" hidden="1" x14ac:dyDescent="0.25">
      <c r="A463" s="82" t="s">
        <v>1204</v>
      </c>
      <c r="B463" s="132"/>
      <c r="C463" s="82"/>
      <c r="D463" s="82"/>
      <c r="E463" s="82"/>
      <c r="F463" s="130"/>
      <c r="G463" s="130"/>
    </row>
    <row r="464" spans="1:7" hidden="1" x14ac:dyDescent="0.25">
      <c r="A464" s="71"/>
      <c r="B464" s="119" t="s">
        <v>1185</v>
      </c>
      <c r="C464" s="71" t="s">
        <v>82</v>
      </c>
      <c r="D464" s="71" t="s">
        <v>83</v>
      </c>
      <c r="E464" s="76"/>
      <c r="F464" s="71" t="s">
        <v>37</v>
      </c>
      <c r="G464" s="71" t="s">
        <v>84</v>
      </c>
    </row>
    <row r="465" spans="1:7" hidden="1" x14ac:dyDescent="0.25">
      <c r="A465" s="82" t="s">
        <v>1205</v>
      </c>
      <c r="B465" s="82" t="s">
        <v>88</v>
      </c>
      <c r="C465" s="129" t="s">
        <v>10</v>
      </c>
      <c r="D465" s="82"/>
      <c r="E465" s="82"/>
      <c r="F465" s="82"/>
      <c r="G465" s="82"/>
    </row>
    <row r="466" spans="1:7" hidden="1" x14ac:dyDescent="0.25">
      <c r="A466" s="82"/>
      <c r="B466" s="82"/>
      <c r="C466" s="82"/>
      <c r="D466" s="82"/>
      <c r="E466" s="82"/>
      <c r="F466" s="82"/>
      <c r="G466" s="82"/>
    </row>
    <row r="467" spans="1:7" hidden="1" x14ac:dyDescent="0.25">
      <c r="A467" s="82"/>
      <c r="B467" s="85" t="s">
        <v>89</v>
      </c>
      <c r="C467" s="82"/>
      <c r="D467" s="82"/>
      <c r="E467" s="82"/>
      <c r="F467" s="82"/>
      <c r="G467" s="82"/>
    </row>
    <row r="468" spans="1:7" hidden="1" x14ac:dyDescent="0.25">
      <c r="A468" s="82" t="s">
        <v>1206</v>
      </c>
      <c r="B468" s="82" t="s">
        <v>90</v>
      </c>
      <c r="C468" s="133" t="s">
        <v>10</v>
      </c>
      <c r="D468" s="134" t="s">
        <v>10</v>
      </c>
      <c r="E468" s="82"/>
      <c r="F468" s="135" t="str">
        <f>IF($C$476=0,"",IF(C468="[Mark as ND1 if not relevant]","",C468/$C$476))</f>
        <v/>
      </c>
      <c r="G468" s="135" t="str">
        <f>IF($D$476=0,"",IF(D468="[Mark as ND1 if not relevant]","",D468/$D$476))</f>
        <v/>
      </c>
    </row>
    <row r="469" spans="1:7" hidden="1" x14ac:dyDescent="0.25">
      <c r="A469" s="82" t="s">
        <v>1207</v>
      </c>
      <c r="B469" s="82" t="s">
        <v>91</v>
      </c>
      <c r="C469" s="133" t="s">
        <v>10</v>
      </c>
      <c r="D469" s="134" t="s">
        <v>10</v>
      </c>
      <c r="E469" s="82"/>
      <c r="F469" s="135" t="str">
        <f t="shared" ref="F469:F475" si="25">IF($C$476=0,"",IF(C469="[Mark as ND1 if not relevant]","",C469/$C$476))</f>
        <v/>
      </c>
      <c r="G469" s="135" t="str">
        <f t="shared" ref="G469:G475" si="26">IF($D$476=0,"",IF(D469="[Mark as ND1 if not relevant]","",D469/$D$476))</f>
        <v/>
      </c>
    </row>
    <row r="470" spans="1:7" hidden="1" x14ac:dyDescent="0.25">
      <c r="A470" s="82" t="s">
        <v>1208</v>
      </c>
      <c r="B470" s="82" t="s">
        <v>92</v>
      </c>
      <c r="C470" s="133" t="s">
        <v>10</v>
      </c>
      <c r="D470" s="134" t="s">
        <v>10</v>
      </c>
      <c r="E470" s="82"/>
      <c r="F470" s="135" t="str">
        <f t="shared" si="25"/>
        <v/>
      </c>
      <c r="G470" s="135" t="str">
        <f>IF($D$476=0,"",IF(D470="[Mark as ND1 if not relevant]","",D470/$D$476))</f>
        <v/>
      </c>
    </row>
    <row r="471" spans="1:7" hidden="1" outlineLevel="1" x14ac:dyDescent="0.25">
      <c r="A471" s="82" t="s">
        <v>1209</v>
      </c>
      <c r="B471" s="82" t="s">
        <v>93</v>
      </c>
      <c r="C471" s="133" t="s">
        <v>10</v>
      </c>
      <c r="D471" s="134" t="s">
        <v>10</v>
      </c>
      <c r="E471" s="82"/>
      <c r="F471" s="135" t="str">
        <f t="shared" si="25"/>
        <v/>
      </c>
      <c r="G471" s="135" t="str">
        <f t="shared" si="26"/>
        <v/>
      </c>
    </row>
    <row r="472" spans="1:7" hidden="1" outlineLevel="1" x14ac:dyDescent="0.25">
      <c r="A472" s="82" t="s">
        <v>1210</v>
      </c>
      <c r="B472" s="82" t="s">
        <v>94</v>
      </c>
      <c r="C472" s="133" t="s">
        <v>10</v>
      </c>
      <c r="D472" s="134" t="s">
        <v>10</v>
      </c>
      <c r="E472" s="82"/>
      <c r="F472" s="135" t="str">
        <f t="shared" si="25"/>
        <v/>
      </c>
      <c r="G472" s="135" t="str">
        <f t="shared" si="26"/>
        <v/>
      </c>
    </row>
    <row r="473" spans="1:7" hidden="1" outlineLevel="1" x14ac:dyDescent="0.25">
      <c r="A473" s="82" t="s">
        <v>1211</v>
      </c>
      <c r="B473" s="82" t="s">
        <v>95</v>
      </c>
      <c r="C473" s="133" t="s">
        <v>10</v>
      </c>
      <c r="D473" s="134" t="s">
        <v>10</v>
      </c>
      <c r="E473" s="82"/>
      <c r="F473" s="135" t="str">
        <f t="shared" si="25"/>
        <v/>
      </c>
      <c r="G473" s="135" t="str">
        <f t="shared" si="26"/>
        <v/>
      </c>
    </row>
    <row r="474" spans="1:7" hidden="1" outlineLevel="1" x14ac:dyDescent="0.25">
      <c r="A474" s="82" t="s">
        <v>1212</v>
      </c>
      <c r="B474" s="82" t="s">
        <v>96</v>
      </c>
      <c r="C474" s="133" t="s">
        <v>10</v>
      </c>
      <c r="D474" s="134" t="s">
        <v>10</v>
      </c>
      <c r="E474" s="82"/>
      <c r="F474" s="135" t="str">
        <f t="shared" si="25"/>
        <v/>
      </c>
      <c r="G474" s="135" t="str">
        <f t="shared" si="26"/>
        <v/>
      </c>
    </row>
    <row r="475" spans="1:7" hidden="1" outlineLevel="1" x14ac:dyDescent="0.25">
      <c r="A475" s="82" t="s">
        <v>1213</v>
      </c>
      <c r="B475" s="82" t="s">
        <v>97</v>
      </c>
      <c r="C475" s="133" t="s">
        <v>10</v>
      </c>
      <c r="D475" s="134" t="s">
        <v>10</v>
      </c>
      <c r="E475" s="82"/>
      <c r="F475" s="135" t="str">
        <f t="shared" si="25"/>
        <v/>
      </c>
      <c r="G475" s="135" t="str">
        <f t="shared" si="26"/>
        <v/>
      </c>
    </row>
    <row r="476" spans="1:7" hidden="1" outlineLevel="1" x14ac:dyDescent="0.25">
      <c r="A476" s="82" t="s">
        <v>1214</v>
      </c>
      <c r="B476" s="139" t="s">
        <v>12</v>
      </c>
      <c r="C476" s="133">
        <f>SUM(C468:C475)</f>
        <v>0</v>
      </c>
      <c r="D476" s="134">
        <f>SUM(D468:D475)</f>
        <v>0</v>
      </c>
      <c r="E476" s="82"/>
      <c r="F476" s="129">
        <f>SUM(F468:F475)</f>
        <v>0</v>
      </c>
      <c r="G476" s="129">
        <f>SUM(G468:G475)</f>
        <v>0</v>
      </c>
    </row>
    <row r="477" spans="1:7" hidden="1" outlineLevel="1" x14ac:dyDescent="0.25">
      <c r="A477" s="82" t="s">
        <v>1215</v>
      </c>
      <c r="B477" s="132" t="s">
        <v>98</v>
      </c>
      <c r="C477" s="133"/>
      <c r="D477" s="134"/>
      <c r="E477" s="82"/>
      <c r="F477" s="59" t="str">
        <f>IF($C$476=0,"",IF(C477="[for completion]","",C477/$C$476))</f>
        <v/>
      </c>
      <c r="G477" s="59" t="str">
        <f>IF($D$476=0,"",IF(D477="[for completion]","",D477/$D$2476))</f>
        <v/>
      </c>
    </row>
    <row r="478" spans="1:7" hidden="1" outlineLevel="1" x14ac:dyDescent="0.25">
      <c r="A478" s="82" t="s">
        <v>1216</v>
      </c>
      <c r="B478" s="132" t="s">
        <v>99</v>
      </c>
      <c r="C478" s="133"/>
      <c r="D478" s="134"/>
      <c r="E478" s="82"/>
      <c r="F478" s="59" t="str">
        <f t="shared" ref="F478:F482" si="27">IF($C$476=0,"",IF(C478="[for completion]","",C478/$C$476))</f>
        <v/>
      </c>
      <c r="G478" s="59" t="str">
        <f>IF($D$476=0,"",IF(D478="[for completion]","",D478/$D$2476))</f>
        <v/>
      </c>
    </row>
    <row r="479" spans="1:7" hidden="1" outlineLevel="1" x14ac:dyDescent="0.25">
      <c r="A479" s="82" t="s">
        <v>1217</v>
      </c>
      <c r="B479" s="132" t="s">
        <v>100</v>
      </c>
      <c r="C479" s="133"/>
      <c r="D479" s="134"/>
      <c r="E479" s="82"/>
      <c r="F479" s="59" t="str">
        <f t="shared" si="27"/>
        <v/>
      </c>
      <c r="G479" s="59" t="str">
        <f t="shared" ref="G479:G482" si="28">IF($D$476=0,"",IF(D479="[for completion]","",D479/$D$2476))</f>
        <v/>
      </c>
    </row>
    <row r="480" spans="1:7" hidden="1" outlineLevel="1" x14ac:dyDescent="0.25">
      <c r="A480" s="82" t="s">
        <v>1218</v>
      </c>
      <c r="B480" s="132" t="s">
        <v>101</v>
      </c>
      <c r="C480" s="133"/>
      <c r="D480" s="134"/>
      <c r="E480" s="82"/>
      <c r="F480" s="59" t="str">
        <f>IF($C$476=0,"",IF(C480="[for completion]","",C480/$C$476))</f>
        <v/>
      </c>
      <c r="G480" s="59" t="str">
        <f t="shared" si="28"/>
        <v/>
      </c>
    </row>
    <row r="481" spans="1:9" hidden="1" outlineLevel="1" x14ac:dyDescent="0.25">
      <c r="A481" s="82" t="s">
        <v>1219</v>
      </c>
      <c r="B481" s="132" t="s">
        <v>102</v>
      </c>
      <c r="C481" s="133"/>
      <c r="D481" s="134"/>
      <c r="E481" s="82"/>
      <c r="F481" s="59" t="str">
        <f t="shared" si="27"/>
        <v/>
      </c>
      <c r="G481" s="59" t="str">
        <f t="shared" si="28"/>
        <v/>
      </c>
    </row>
    <row r="482" spans="1:9" hidden="1" outlineLevel="1" x14ac:dyDescent="0.25">
      <c r="A482" s="82" t="s">
        <v>1220</v>
      </c>
      <c r="B482" s="132" t="s">
        <v>103</v>
      </c>
      <c r="C482" s="133"/>
      <c r="D482" s="134"/>
      <c r="E482" s="82"/>
      <c r="F482" s="59" t="str">
        <f t="shared" si="27"/>
        <v/>
      </c>
      <c r="G482" s="59" t="str">
        <f t="shared" si="28"/>
        <v/>
      </c>
    </row>
    <row r="483" spans="1:9" hidden="1" outlineLevel="1" x14ac:dyDescent="0.25">
      <c r="A483" s="82" t="s">
        <v>1221</v>
      </c>
      <c r="B483" s="132"/>
      <c r="C483" s="82"/>
      <c r="D483" s="82"/>
      <c r="E483" s="82"/>
      <c r="F483" s="135"/>
      <c r="G483" s="135"/>
    </row>
    <row r="484" spans="1:9" hidden="1" outlineLevel="1" x14ac:dyDescent="0.25">
      <c r="A484" s="82" t="s">
        <v>1222</v>
      </c>
      <c r="B484" s="132"/>
      <c r="C484" s="82"/>
      <c r="D484" s="82"/>
      <c r="E484" s="82"/>
      <c r="F484" s="135"/>
      <c r="G484" s="135"/>
    </row>
    <row r="485" spans="1:9" hidden="1" outlineLevel="1" x14ac:dyDescent="0.25">
      <c r="A485" s="82" t="s">
        <v>1223</v>
      </c>
      <c r="B485" s="132"/>
      <c r="C485" s="82"/>
      <c r="D485" s="82"/>
      <c r="E485" s="82"/>
      <c r="F485" s="135"/>
      <c r="G485" s="129"/>
    </row>
    <row r="486" spans="1:9" hidden="1" outlineLevel="1" x14ac:dyDescent="0.25">
      <c r="A486" s="71"/>
      <c r="B486" s="119" t="s">
        <v>775</v>
      </c>
      <c r="C486" s="71" t="s">
        <v>115</v>
      </c>
      <c r="D486" s="71"/>
      <c r="E486" s="76"/>
      <c r="F486" s="71"/>
      <c r="G486" s="71"/>
    </row>
    <row r="487" spans="1:9" hidden="1" outlineLevel="1" x14ac:dyDescent="0.25">
      <c r="A487" s="82" t="s">
        <v>1224</v>
      </c>
      <c r="B487" s="85" t="s">
        <v>116</v>
      </c>
      <c r="C487" s="129" t="s">
        <v>8</v>
      </c>
      <c r="D487" s="82"/>
      <c r="E487" s="82"/>
      <c r="F487" s="82"/>
      <c r="G487" s="82"/>
    </row>
    <row r="488" spans="1:9" customFormat="1" hidden="1" collapsed="1" x14ac:dyDescent="0.25">
      <c r="A488" s="82" t="s">
        <v>1225</v>
      </c>
      <c r="B488" s="85" t="s">
        <v>117</v>
      </c>
      <c r="C488" s="129" t="s">
        <v>8</v>
      </c>
      <c r="D488" s="82"/>
      <c r="E488" s="82"/>
      <c r="F488" s="82"/>
      <c r="G488" s="82"/>
      <c r="H488" s="33"/>
      <c r="I488" s="33"/>
    </row>
    <row r="489" spans="1:9" customFormat="1" hidden="1" x14ac:dyDescent="0.25">
      <c r="A489" s="82" t="s">
        <v>1226</v>
      </c>
      <c r="B489" s="85" t="s">
        <v>118</v>
      </c>
      <c r="C489" s="129" t="s">
        <v>8</v>
      </c>
      <c r="D489" s="82"/>
      <c r="E489" s="82"/>
      <c r="F489" s="82"/>
      <c r="G489" s="82"/>
    </row>
    <row r="490" spans="1:9" customFormat="1" hidden="1" x14ac:dyDescent="0.25">
      <c r="A490" s="82" t="s">
        <v>1227</v>
      </c>
      <c r="B490" s="85" t="s">
        <v>119</v>
      </c>
      <c r="C490" s="129" t="s">
        <v>8</v>
      </c>
      <c r="D490" s="82"/>
      <c r="E490" s="82"/>
      <c r="F490" s="82"/>
      <c r="G490" s="82"/>
    </row>
    <row r="491" spans="1:9" customFormat="1" hidden="1" x14ac:dyDescent="0.25">
      <c r="A491" s="82" t="s">
        <v>1228</v>
      </c>
      <c r="B491" s="85" t="s">
        <v>120</v>
      </c>
      <c r="C491" s="129" t="s">
        <v>8</v>
      </c>
      <c r="D491" s="82"/>
      <c r="E491" s="82"/>
      <c r="F491" s="82"/>
      <c r="G491" s="82"/>
    </row>
    <row r="492" spans="1:9" customFormat="1" hidden="1" x14ac:dyDescent="0.25">
      <c r="A492" s="141" t="s">
        <v>1229</v>
      </c>
      <c r="B492" s="142" t="s">
        <v>121</v>
      </c>
      <c r="C492" s="129" t="s">
        <v>8</v>
      </c>
      <c r="D492" s="82"/>
      <c r="E492" s="82"/>
      <c r="F492" s="82"/>
      <c r="G492" s="82"/>
    </row>
    <row r="493" spans="1:9" customFormat="1" hidden="1" x14ac:dyDescent="0.25">
      <c r="A493" s="141" t="s">
        <v>1230</v>
      </c>
      <c r="B493" s="142" t="s">
        <v>122</v>
      </c>
      <c r="C493" s="129" t="s">
        <v>8</v>
      </c>
      <c r="D493" s="82"/>
      <c r="E493" s="82"/>
      <c r="F493" s="82"/>
      <c r="G493" s="82"/>
    </row>
    <row r="494" spans="1:9" customFormat="1" hidden="1" x14ac:dyDescent="0.25">
      <c r="A494" s="141" t="s">
        <v>1231</v>
      </c>
      <c r="B494" s="142" t="s">
        <v>776</v>
      </c>
      <c r="C494" s="129" t="s">
        <v>8</v>
      </c>
      <c r="D494" s="82"/>
      <c r="E494" s="82"/>
      <c r="F494" s="82"/>
      <c r="G494" s="82"/>
    </row>
    <row r="495" spans="1:9" customFormat="1" hidden="1" x14ac:dyDescent="0.25">
      <c r="A495" s="141" t="s">
        <v>1232</v>
      </c>
      <c r="B495" s="142" t="s">
        <v>777</v>
      </c>
      <c r="C495" s="129" t="s">
        <v>8</v>
      </c>
      <c r="D495" s="82"/>
      <c r="E495" s="82"/>
      <c r="F495" s="82"/>
      <c r="G495" s="82"/>
    </row>
    <row r="496" spans="1:9" customFormat="1" hidden="1" x14ac:dyDescent="0.25">
      <c r="A496" s="141" t="s">
        <v>1233</v>
      </c>
      <c r="B496" s="142" t="s">
        <v>778</v>
      </c>
      <c r="C496" s="129" t="s">
        <v>8</v>
      </c>
      <c r="D496" s="82"/>
      <c r="E496" s="82"/>
      <c r="F496" s="82"/>
      <c r="G496" s="82"/>
    </row>
    <row r="497" spans="1:7" customFormat="1" hidden="1" x14ac:dyDescent="0.25">
      <c r="A497" s="141" t="s">
        <v>1234</v>
      </c>
      <c r="B497" s="142" t="s">
        <v>123</v>
      </c>
      <c r="C497" s="129" t="s">
        <v>8</v>
      </c>
      <c r="D497" s="82"/>
      <c r="E497" s="82"/>
      <c r="F497" s="82"/>
      <c r="G497" s="82"/>
    </row>
    <row r="498" spans="1:7" customFormat="1" hidden="1" x14ac:dyDescent="0.25">
      <c r="A498" s="141" t="s">
        <v>1235</v>
      </c>
      <c r="B498" s="142" t="s">
        <v>124</v>
      </c>
      <c r="C498" s="129" t="s">
        <v>8</v>
      </c>
      <c r="D498" s="82"/>
      <c r="E498" s="82"/>
      <c r="F498" s="82"/>
      <c r="G498" s="82"/>
    </row>
    <row r="499" spans="1:7" customFormat="1" hidden="1" x14ac:dyDescent="0.25">
      <c r="A499" s="141" t="s">
        <v>1236</v>
      </c>
      <c r="B499" s="142" t="s">
        <v>11</v>
      </c>
      <c r="C499" s="129" t="s">
        <v>8</v>
      </c>
      <c r="D499" s="82"/>
      <c r="E499" s="82"/>
      <c r="F499" s="82"/>
      <c r="G499" s="82"/>
    </row>
    <row r="500" spans="1:7" customFormat="1" hidden="1" x14ac:dyDescent="0.25">
      <c r="A500" s="141" t="s">
        <v>1237</v>
      </c>
      <c r="B500" s="143" t="s">
        <v>779</v>
      </c>
      <c r="C500" s="129"/>
      <c r="D500" s="82"/>
      <c r="E500" s="82"/>
      <c r="F500" s="82"/>
      <c r="G500" s="82"/>
    </row>
    <row r="501" spans="1:7" customFormat="1" hidden="1" x14ac:dyDescent="0.25">
      <c r="A501" s="141" t="s">
        <v>1238</v>
      </c>
      <c r="B501" s="143" t="s">
        <v>13</v>
      </c>
      <c r="C501" s="129"/>
      <c r="D501" s="82"/>
      <c r="E501" s="82"/>
      <c r="F501" s="82"/>
      <c r="G501" s="82"/>
    </row>
    <row r="502" spans="1:7" customFormat="1" hidden="1" x14ac:dyDescent="0.25">
      <c r="A502" s="141" t="s">
        <v>1239</v>
      </c>
      <c r="B502" s="143" t="s">
        <v>13</v>
      </c>
      <c r="C502" s="129"/>
      <c r="D502" s="82"/>
      <c r="E502" s="82"/>
      <c r="F502" s="82"/>
      <c r="G502" s="82"/>
    </row>
    <row r="503" spans="1:7" customFormat="1" hidden="1" x14ac:dyDescent="0.25">
      <c r="A503" s="141" t="s">
        <v>1240</v>
      </c>
      <c r="B503" s="143" t="s">
        <v>13</v>
      </c>
      <c r="C503" s="129"/>
      <c r="D503" s="82"/>
      <c r="E503" s="82"/>
      <c r="F503" s="82"/>
      <c r="G503" s="82"/>
    </row>
    <row r="504" spans="1:7" customFormat="1" hidden="1" x14ac:dyDescent="0.25">
      <c r="A504" s="141" t="s">
        <v>1241</v>
      </c>
      <c r="B504" s="143" t="s">
        <v>13</v>
      </c>
      <c r="C504" s="129"/>
      <c r="D504" s="82"/>
      <c r="E504" s="82"/>
      <c r="F504" s="82"/>
      <c r="G504" s="82"/>
    </row>
    <row r="505" spans="1:7" customFormat="1" hidden="1" x14ac:dyDescent="0.25">
      <c r="A505" s="141" t="s">
        <v>1242</v>
      </c>
      <c r="B505" s="143" t="s">
        <v>13</v>
      </c>
      <c r="C505" s="129"/>
      <c r="D505" s="82"/>
      <c r="E505" s="82"/>
      <c r="F505" s="82"/>
      <c r="G505" s="82"/>
    </row>
    <row r="506" spans="1:7" customFormat="1" hidden="1" x14ac:dyDescent="0.25">
      <c r="A506" s="141" t="s">
        <v>1243</v>
      </c>
      <c r="B506" s="143" t="s">
        <v>13</v>
      </c>
      <c r="C506" s="129"/>
      <c r="D506" s="82"/>
      <c r="E506" s="82"/>
      <c r="F506" s="82"/>
      <c r="G506" s="82"/>
    </row>
    <row r="507" spans="1:7" customFormat="1" hidden="1" x14ac:dyDescent="0.25">
      <c r="A507" s="141" t="s">
        <v>1244</v>
      </c>
      <c r="B507" s="143" t="s">
        <v>13</v>
      </c>
      <c r="C507" s="129"/>
      <c r="D507" s="82"/>
      <c r="E507" s="82"/>
      <c r="F507" s="82"/>
      <c r="G507" s="82"/>
    </row>
    <row r="508" spans="1:7" customFormat="1" hidden="1" x14ac:dyDescent="0.25">
      <c r="A508" s="141" t="s">
        <v>1245</v>
      </c>
      <c r="B508" s="143" t="s">
        <v>13</v>
      </c>
      <c r="C508" s="129"/>
      <c r="D508" s="82"/>
      <c r="E508" s="82"/>
      <c r="F508" s="82"/>
      <c r="G508" s="82"/>
    </row>
    <row r="509" spans="1:7" customFormat="1" hidden="1" x14ac:dyDescent="0.25">
      <c r="A509" s="141" t="s">
        <v>1246</v>
      </c>
      <c r="B509" s="143" t="s">
        <v>13</v>
      </c>
      <c r="C509" s="129"/>
      <c r="D509" s="82"/>
      <c r="E509" s="82"/>
      <c r="F509" s="82"/>
      <c r="G509" s="82"/>
    </row>
    <row r="510" spans="1:7" customFormat="1" hidden="1" x14ac:dyDescent="0.25">
      <c r="A510" s="141" t="s">
        <v>1247</v>
      </c>
      <c r="B510" s="143" t="s">
        <v>13</v>
      </c>
      <c r="C510" s="129"/>
      <c r="D510" s="82"/>
      <c r="E510" s="82"/>
      <c r="F510" s="82"/>
      <c r="G510" s="82"/>
    </row>
    <row r="511" spans="1:7" customFormat="1" hidden="1" x14ac:dyDescent="0.25">
      <c r="A511" s="141" t="s">
        <v>1248</v>
      </c>
      <c r="B511" s="143" t="s">
        <v>13</v>
      </c>
      <c r="C511" s="129"/>
      <c r="D511" s="82"/>
      <c r="E511" s="82"/>
      <c r="F511" s="82"/>
      <c r="G511" s="79"/>
    </row>
    <row r="512" spans="1:7" customFormat="1" hidden="1" x14ac:dyDescent="0.25">
      <c r="A512" s="141" t="s">
        <v>1249</v>
      </c>
      <c r="B512" s="143" t="s">
        <v>13</v>
      </c>
      <c r="C512" s="129"/>
      <c r="D512" s="82"/>
      <c r="E512" s="82"/>
      <c r="F512" s="82"/>
      <c r="G512" s="79"/>
    </row>
    <row r="513" spans="1:9" customFormat="1" hidden="1" x14ac:dyDescent="0.25">
      <c r="A513" s="141" t="s">
        <v>1250</v>
      </c>
      <c r="B513" s="143" t="s">
        <v>13</v>
      </c>
      <c r="C513" s="129"/>
      <c r="D513" s="82"/>
      <c r="E513" s="82"/>
      <c r="F513" s="82"/>
      <c r="G513" s="79"/>
    </row>
    <row r="514" spans="1:9" customFormat="1" hidden="1" x14ac:dyDescent="0.25">
      <c r="A514" s="71"/>
      <c r="B514" s="119" t="s">
        <v>780</v>
      </c>
      <c r="C514" s="71" t="s">
        <v>9</v>
      </c>
      <c r="D514" s="71" t="s">
        <v>308</v>
      </c>
      <c r="E514" s="71"/>
      <c r="F514" s="119" t="s">
        <v>37</v>
      </c>
      <c r="G514" s="71" t="s">
        <v>320</v>
      </c>
    </row>
    <row r="515" spans="1:9" customFormat="1" hidden="1" x14ac:dyDescent="0.25">
      <c r="A515" s="141" t="s">
        <v>1251</v>
      </c>
      <c r="B515" s="142" t="s">
        <v>68</v>
      </c>
      <c r="C515" s="82" t="s">
        <v>8</v>
      </c>
      <c r="D515" s="82" t="s">
        <v>8</v>
      </c>
      <c r="E515" s="87"/>
      <c r="F515" s="135" t="str">
        <f>IF($C$533=0,"",IF(C515="[for completion]","",IF(C515="","",C515/$C$533)))</f>
        <v/>
      </c>
      <c r="G515" s="135" t="str">
        <f>IF($D$533=0,"",IF(D515="[for completion]","",IF(D515="","",D515/$D$533)))</f>
        <v/>
      </c>
    </row>
    <row r="516" spans="1:9" customFormat="1" hidden="1" x14ac:dyDescent="0.25">
      <c r="A516" s="141" t="s">
        <v>1252</v>
      </c>
      <c r="B516" s="142" t="s">
        <v>68</v>
      </c>
      <c r="C516" s="82" t="s">
        <v>8</v>
      </c>
      <c r="D516" s="82" t="s">
        <v>8</v>
      </c>
      <c r="E516" s="87"/>
      <c r="F516" s="135" t="str">
        <f t="shared" ref="F516:F532" si="29">IF($C$533=0,"",IF(C516="[for completion]","",IF(C516="","",C516/$C$533)))</f>
        <v/>
      </c>
      <c r="G516" s="135" t="str">
        <f t="shared" ref="G516:G532" si="30">IF($D$533=0,"",IF(D516="[for completion]","",IF(D516="","",D516/$D$533)))</f>
        <v/>
      </c>
    </row>
    <row r="517" spans="1:9" customFormat="1" hidden="1" x14ac:dyDescent="0.25">
      <c r="A517" s="141" t="s">
        <v>1253</v>
      </c>
      <c r="B517" s="142" t="s">
        <v>68</v>
      </c>
      <c r="C517" s="82" t="s">
        <v>8</v>
      </c>
      <c r="D517" s="82" t="s">
        <v>8</v>
      </c>
      <c r="E517" s="87"/>
      <c r="F517" s="135" t="str">
        <f t="shared" si="29"/>
        <v/>
      </c>
      <c r="G517" s="135" t="str">
        <f t="shared" si="30"/>
        <v/>
      </c>
    </row>
    <row r="518" spans="1:9" customFormat="1" hidden="1" x14ac:dyDescent="0.25">
      <c r="A518" s="141" t="s">
        <v>1254</v>
      </c>
      <c r="B518" s="142" t="s">
        <v>68</v>
      </c>
      <c r="C518" s="82" t="s">
        <v>8</v>
      </c>
      <c r="D518" s="82" t="s">
        <v>8</v>
      </c>
      <c r="E518" s="87"/>
      <c r="F518" s="135" t="str">
        <f t="shared" si="29"/>
        <v/>
      </c>
      <c r="G518" s="135" t="str">
        <f>IF($D$533=0,"",IF(D518="[for completion]","",IF(D518="","",D518/$D$533)))</f>
        <v/>
      </c>
    </row>
    <row r="519" spans="1:9" customFormat="1" hidden="1" x14ac:dyDescent="0.25">
      <c r="A519" s="141" t="s">
        <v>1255</v>
      </c>
      <c r="B519" s="142" t="s">
        <v>68</v>
      </c>
      <c r="C519" s="82" t="s">
        <v>8</v>
      </c>
      <c r="D519" s="82" t="s">
        <v>8</v>
      </c>
      <c r="E519" s="87"/>
      <c r="F519" s="135" t="str">
        <f t="shared" si="29"/>
        <v/>
      </c>
      <c r="G519" s="135" t="str">
        <f>IF($D$533=0,"",IF(D519="[for completion]","",IF(D519="","",D519/$D$533)))</f>
        <v/>
      </c>
    </row>
    <row r="520" spans="1:9" customFormat="1" hidden="1" x14ac:dyDescent="0.25">
      <c r="A520" s="141" t="s">
        <v>1256</v>
      </c>
      <c r="B520" s="142" t="s">
        <v>68</v>
      </c>
      <c r="C520" s="82" t="s">
        <v>8</v>
      </c>
      <c r="D520" s="82" t="s">
        <v>8</v>
      </c>
      <c r="E520" s="87"/>
      <c r="F520" s="135" t="str">
        <f t="shared" si="29"/>
        <v/>
      </c>
      <c r="G520" s="135" t="str">
        <f t="shared" si="30"/>
        <v/>
      </c>
    </row>
    <row r="521" spans="1:9" customFormat="1" hidden="1" x14ac:dyDescent="0.25">
      <c r="A521" s="141" t="s">
        <v>1257</v>
      </c>
      <c r="B521" s="142" t="s">
        <v>68</v>
      </c>
      <c r="C521" s="82" t="s">
        <v>8</v>
      </c>
      <c r="D521" s="82" t="s">
        <v>8</v>
      </c>
      <c r="E521" s="87"/>
      <c r="F521" s="135" t="str">
        <f t="shared" si="29"/>
        <v/>
      </c>
      <c r="G521" s="135" t="str">
        <f t="shared" si="30"/>
        <v/>
      </c>
    </row>
    <row r="522" spans="1:9" hidden="1" x14ac:dyDescent="0.25">
      <c r="A522" s="141" t="s">
        <v>1258</v>
      </c>
      <c r="B522" s="142" t="s">
        <v>68</v>
      </c>
      <c r="C522" s="82" t="s">
        <v>8</v>
      </c>
      <c r="D522" s="82" t="s">
        <v>8</v>
      </c>
      <c r="E522" s="87"/>
      <c r="F522" s="135" t="str">
        <f t="shared" si="29"/>
        <v/>
      </c>
      <c r="G522" s="135" t="str">
        <f t="shared" si="30"/>
        <v/>
      </c>
      <c r="H522"/>
      <c r="I522"/>
    </row>
    <row r="523" spans="1:9" hidden="1" x14ac:dyDescent="0.25">
      <c r="A523" s="141" t="s">
        <v>1259</v>
      </c>
      <c r="B523" s="142" t="s">
        <v>68</v>
      </c>
      <c r="C523" s="82" t="s">
        <v>8</v>
      </c>
      <c r="D523" s="82" t="s">
        <v>8</v>
      </c>
      <c r="E523" s="87"/>
      <c r="F523" s="135" t="str">
        <f t="shared" si="29"/>
        <v/>
      </c>
      <c r="G523" s="135" t="str">
        <f t="shared" si="30"/>
        <v/>
      </c>
    </row>
    <row r="524" spans="1:9" hidden="1" x14ac:dyDescent="0.25">
      <c r="A524" s="141" t="s">
        <v>1260</v>
      </c>
      <c r="B524" s="142" t="s">
        <v>68</v>
      </c>
      <c r="C524" s="82" t="s">
        <v>8</v>
      </c>
      <c r="D524" s="82" t="s">
        <v>8</v>
      </c>
      <c r="E524" s="87"/>
      <c r="F524" s="135" t="str">
        <f t="shared" si="29"/>
        <v/>
      </c>
      <c r="G524" s="135" t="str">
        <f t="shared" si="30"/>
        <v/>
      </c>
    </row>
    <row r="525" spans="1:9" hidden="1" x14ac:dyDescent="0.25">
      <c r="A525" s="141" t="s">
        <v>1261</v>
      </c>
      <c r="B525" s="142" t="s">
        <v>68</v>
      </c>
      <c r="C525" s="82" t="s">
        <v>8</v>
      </c>
      <c r="D525" s="82" t="s">
        <v>8</v>
      </c>
      <c r="E525" s="87"/>
      <c r="F525" s="135" t="str">
        <f t="shared" si="29"/>
        <v/>
      </c>
      <c r="G525" s="135" t="str">
        <f t="shared" si="30"/>
        <v/>
      </c>
    </row>
    <row r="526" spans="1:9" hidden="1" x14ac:dyDescent="0.25">
      <c r="A526" s="141" t="s">
        <v>1262</v>
      </c>
      <c r="B526" s="142" t="s">
        <v>68</v>
      </c>
      <c r="C526" s="82" t="s">
        <v>8</v>
      </c>
      <c r="D526" s="82" t="s">
        <v>8</v>
      </c>
      <c r="E526" s="87"/>
      <c r="F526" s="135" t="str">
        <f t="shared" si="29"/>
        <v/>
      </c>
      <c r="G526" s="135" t="str">
        <f t="shared" si="30"/>
        <v/>
      </c>
    </row>
    <row r="527" spans="1:9" hidden="1" x14ac:dyDescent="0.25">
      <c r="A527" s="141" t="s">
        <v>1263</v>
      </c>
      <c r="B527" s="142" t="s">
        <v>68</v>
      </c>
      <c r="C527" s="82" t="s">
        <v>8</v>
      </c>
      <c r="D527" s="82" t="s">
        <v>8</v>
      </c>
      <c r="E527" s="87"/>
      <c r="F527" s="135" t="str">
        <f t="shared" si="29"/>
        <v/>
      </c>
      <c r="G527" s="135" t="str">
        <f t="shared" si="30"/>
        <v/>
      </c>
    </row>
    <row r="528" spans="1:9" hidden="1" x14ac:dyDescent="0.25">
      <c r="A528" s="141" t="s">
        <v>1264</v>
      </c>
      <c r="B528" s="142" t="s">
        <v>68</v>
      </c>
      <c r="C528" s="82" t="s">
        <v>8</v>
      </c>
      <c r="D528" s="82" t="s">
        <v>8</v>
      </c>
      <c r="E528" s="87"/>
      <c r="F528" s="135" t="str">
        <f t="shared" si="29"/>
        <v/>
      </c>
      <c r="G528" s="135" t="str">
        <f t="shared" si="30"/>
        <v/>
      </c>
    </row>
    <row r="529" spans="1:7" hidden="1" x14ac:dyDescent="0.25">
      <c r="A529" s="141" t="s">
        <v>1265</v>
      </c>
      <c r="B529" s="142" t="s">
        <v>68</v>
      </c>
      <c r="C529" s="82" t="s">
        <v>8</v>
      </c>
      <c r="D529" s="82" t="s">
        <v>8</v>
      </c>
      <c r="E529" s="87"/>
      <c r="F529" s="135" t="str">
        <f t="shared" si="29"/>
        <v/>
      </c>
      <c r="G529" s="135" t="str">
        <f t="shared" si="30"/>
        <v/>
      </c>
    </row>
    <row r="530" spans="1:7" hidden="1" x14ac:dyDescent="0.25">
      <c r="A530" s="141" t="s">
        <v>1266</v>
      </c>
      <c r="B530" s="142" t="s">
        <v>68</v>
      </c>
      <c r="C530" s="82" t="s">
        <v>8</v>
      </c>
      <c r="D530" s="82" t="s">
        <v>8</v>
      </c>
      <c r="E530" s="87"/>
      <c r="F530" s="135" t="str">
        <f t="shared" si="29"/>
        <v/>
      </c>
      <c r="G530" s="135" t="str">
        <f t="shared" si="30"/>
        <v/>
      </c>
    </row>
    <row r="531" spans="1:7" hidden="1" x14ac:dyDescent="0.25">
      <c r="A531" s="141" t="s">
        <v>1267</v>
      </c>
      <c r="B531" s="142" t="s">
        <v>68</v>
      </c>
      <c r="C531" s="82" t="s">
        <v>8</v>
      </c>
      <c r="D531" s="82" t="s">
        <v>8</v>
      </c>
      <c r="E531" s="87"/>
      <c r="F531" s="135" t="str">
        <f t="shared" si="29"/>
        <v/>
      </c>
      <c r="G531" s="135" t="str">
        <f t="shared" si="30"/>
        <v/>
      </c>
    </row>
    <row r="532" spans="1:7" hidden="1" x14ac:dyDescent="0.25">
      <c r="A532" s="141" t="s">
        <v>1268</v>
      </c>
      <c r="B532" s="142" t="s">
        <v>698</v>
      </c>
      <c r="C532" s="82" t="s">
        <v>8</v>
      </c>
      <c r="D532" s="82" t="s">
        <v>8</v>
      </c>
      <c r="E532" s="87"/>
      <c r="F532" s="135" t="str">
        <f t="shared" si="29"/>
        <v/>
      </c>
      <c r="G532" s="135" t="str">
        <f t="shared" si="30"/>
        <v/>
      </c>
    </row>
    <row r="533" spans="1:7" hidden="1" x14ac:dyDescent="0.25">
      <c r="A533" s="141" t="s">
        <v>1269</v>
      </c>
      <c r="B533" s="142" t="s">
        <v>12</v>
      </c>
      <c r="C533" s="82">
        <f>SUM(C515:C532)</f>
        <v>0</v>
      </c>
      <c r="D533" s="82">
        <f>SUM(D515:D532)</f>
        <v>0</v>
      </c>
      <c r="E533" s="87"/>
      <c r="F533" s="151">
        <f>SUM(F515:F532)</f>
        <v>0</v>
      </c>
      <c r="G533" s="151">
        <f>SUM(G515:G532)</f>
        <v>0</v>
      </c>
    </row>
    <row r="534" spans="1:7" hidden="1" x14ac:dyDescent="0.25">
      <c r="A534" s="141" t="s">
        <v>1270</v>
      </c>
      <c r="B534" s="142"/>
      <c r="C534" s="82"/>
      <c r="D534" s="82"/>
      <c r="E534" s="87"/>
      <c r="F534" s="87"/>
      <c r="G534" s="87"/>
    </row>
    <row r="535" spans="1:7" hidden="1" x14ac:dyDescent="0.25">
      <c r="A535" s="141" t="s">
        <v>1271</v>
      </c>
      <c r="B535" s="142"/>
      <c r="C535" s="82"/>
      <c r="D535" s="82"/>
      <c r="E535" s="87"/>
      <c r="F535" s="87"/>
      <c r="G535" s="87"/>
    </row>
    <row r="536" spans="1:7" hidden="1" x14ac:dyDescent="0.25">
      <c r="A536" s="141" t="s">
        <v>1272</v>
      </c>
      <c r="B536" s="142"/>
      <c r="C536" s="82"/>
      <c r="D536" s="82"/>
      <c r="E536" s="87"/>
      <c r="F536" s="87"/>
      <c r="G536" s="87"/>
    </row>
    <row r="537" spans="1:7" customFormat="1" hidden="1" x14ac:dyDescent="0.25">
      <c r="A537" s="71"/>
      <c r="B537" s="119" t="s">
        <v>781</v>
      </c>
      <c r="C537" s="71" t="s">
        <v>9</v>
      </c>
      <c r="D537" s="71" t="s">
        <v>308</v>
      </c>
      <c r="E537" s="71"/>
      <c r="F537" s="119" t="s">
        <v>37</v>
      </c>
      <c r="G537" s="71" t="s">
        <v>320</v>
      </c>
    </row>
    <row r="538" spans="1:7" hidden="1" x14ac:dyDescent="0.25">
      <c r="A538" s="141" t="s">
        <v>1273</v>
      </c>
      <c r="B538" s="142" t="s">
        <v>68</v>
      </c>
      <c r="C538" s="82" t="s">
        <v>8</v>
      </c>
      <c r="D538" s="82" t="s">
        <v>8</v>
      </c>
      <c r="E538" s="87"/>
      <c r="F538" s="135" t="str">
        <f>IF($C$556=0,"",IF(C538="[for completion]","",IF(C538="","",C538/$C$556)))</f>
        <v/>
      </c>
      <c r="G538" s="135" t="str">
        <f>IF($D$556=0,"",IF(D538="[for completion]","",IF(D538="","",D538/$D$556)))</f>
        <v/>
      </c>
    </row>
    <row r="539" spans="1:7" hidden="1" x14ac:dyDescent="0.25">
      <c r="A539" s="141" t="s">
        <v>1274</v>
      </c>
      <c r="B539" s="142" t="s">
        <v>68</v>
      </c>
      <c r="C539" s="82" t="s">
        <v>8</v>
      </c>
      <c r="D539" s="82" t="s">
        <v>8</v>
      </c>
      <c r="E539" s="87"/>
      <c r="F539" s="135" t="str">
        <f t="shared" ref="F539:F555" si="31">IF($C$556=0,"",IF(C539="[for completion]","",IF(C539="","",C539/$C$556)))</f>
        <v/>
      </c>
      <c r="G539" s="135" t="str">
        <f t="shared" ref="G539:G555" si="32">IF($D$556=0,"",IF(D539="[for completion]","",IF(D539="","",D539/$D$556)))</f>
        <v/>
      </c>
    </row>
    <row r="540" spans="1:7" hidden="1" x14ac:dyDescent="0.25">
      <c r="A540" s="141" t="s">
        <v>1275</v>
      </c>
      <c r="B540" s="142" t="s">
        <v>68</v>
      </c>
      <c r="C540" s="82" t="s">
        <v>8</v>
      </c>
      <c r="D540" s="82" t="s">
        <v>8</v>
      </c>
      <c r="E540" s="87"/>
      <c r="F540" s="135" t="str">
        <f>IF($C$556=0,"",IF(C540="[for completion]","",IF(C540="","",C540/$C$556)))</f>
        <v/>
      </c>
      <c r="G540" s="135" t="str">
        <f t="shared" si="32"/>
        <v/>
      </c>
    </row>
    <row r="541" spans="1:7" hidden="1" x14ac:dyDescent="0.25">
      <c r="A541" s="141" t="s">
        <v>1276</v>
      </c>
      <c r="B541" s="142" t="s">
        <v>68</v>
      </c>
      <c r="C541" s="82" t="s">
        <v>8</v>
      </c>
      <c r="D541" s="82" t="s">
        <v>8</v>
      </c>
      <c r="E541" s="87"/>
      <c r="F541" s="135" t="str">
        <f t="shared" si="31"/>
        <v/>
      </c>
      <c r="G541" s="135" t="str">
        <f t="shared" si="32"/>
        <v/>
      </c>
    </row>
    <row r="542" spans="1:7" hidden="1" x14ac:dyDescent="0.25">
      <c r="A542" s="141" t="s">
        <v>1277</v>
      </c>
      <c r="B542" s="142" t="s">
        <v>68</v>
      </c>
      <c r="C542" s="82" t="s">
        <v>8</v>
      </c>
      <c r="D542" s="82" t="s">
        <v>8</v>
      </c>
      <c r="E542" s="87"/>
      <c r="F542" s="135" t="str">
        <f t="shared" si="31"/>
        <v/>
      </c>
      <c r="G542" s="135" t="str">
        <f t="shared" si="32"/>
        <v/>
      </c>
    </row>
    <row r="543" spans="1:7" hidden="1" x14ac:dyDescent="0.25">
      <c r="A543" s="141" t="s">
        <v>1278</v>
      </c>
      <c r="B543" s="142" t="s">
        <v>68</v>
      </c>
      <c r="C543" s="82" t="s">
        <v>8</v>
      </c>
      <c r="D543" s="82" t="s">
        <v>8</v>
      </c>
      <c r="E543" s="87"/>
      <c r="F543" s="135" t="str">
        <f t="shared" si="31"/>
        <v/>
      </c>
      <c r="G543" s="135" t="str">
        <f>IF($D$556=0,"",IF(D543="[for completion]","",IF(D543="","",D543/$D$556)))</f>
        <v/>
      </c>
    </row>
    <row r="544" spans="1:7" hidden="1" x14ac:dyDescent="0.25">
      <c r="A544" s="141" t="s">
        <v>1279</v>
      </c>
      <c r="B544" s="142" t="s">
        <v>68</v>
      </c>
      <c r="C544" s="82" t="s">
        <v>8</v>
      </c>
      <c r="D544" s="82" t="s">
        <v>8</v>
      </c>
      <c r="E544" s="87"/>
      <c r="F544" s="135" t="str">
        <f t="shared" si="31"/>
        <v/>
      </c>
      <c r="G544" s="135" t="str">
        <f t="shared" si="32"/>
        <v/>
      </c>
    </row>
    <row r="545" spans="1:7" hidden="1" x14ac:dyDescent="0.25">
      <c r="A545" s="141" t="s">
        <v>1280</v>
      </c>
      <c r="B545" s="142" t="s">
        <v>68</v>
      </c>
      <c r="C545" s="82" t="s">
        <v>8</v>
      </c>
      <c r="D545" s="82" t="s">
        <v>8</v>
      </c>
      <c r="E545" s="87"/>
      <c r="F545" s="135" t="str">
        <f t="shared" si="31"/>
        <v/>
      </c>
      <c r="G545" s="135" t="str">
        <f>IF($D$556=0,"",IF(D545="[for completion]","",IF(D545="","",D545/$D$556)))</f>
        <v/>
      </c>
    </row>
    <row r="546" spans="1:7" hidden="1" x14ac:dyDescent="0.25">
      <c r="A546" s="141" t="s">
        <v>1281</v>
      </c>
      <c r="B546" s="142" t="s">
        <v>68</v>
      </c>
      <c r="C546" s="82" t="s">
        <v>8</v>
      </c>
      <c r="D546" s="82" t="s">
        <v>8</v>
      </c>
      <c r="E546" s="87"/>
      <c r="F546" s="135" t="str">
        <f t="shared" si="31"/>
        <v/>
      </c>
      <c r="G546" s="135" t="str">
        <f t="shared" si="32"/>
        <v/>
      </c>
    </row>
    <row r="547" spans="1:7" hidden="1" x14ac:dyDescent="0.25">
      <c r="A547" s="141" t="s">
        <v>1282</v>
      </c>
      <c r="B547" s="142" t="s">
        <v>68</v>
      </c>
      <c r="C547" s="82" t="s">
        <v>8</v>
      </c>
      <c r="D547" s="82" t="s">
        <v>8</v>
      </c>
      <c r="E547" s="87"/>
      <c r="F547" s="135" t="str">
        <f t="shared" si="31"/>
        <v/>
      </c>
      <c r="G547" s="135" t="str">
        <f t="shared" si="32"/>
        <v/>
      </c>
    </row>
    <row r="548" spans="1:7" hidden="1" x14ac:dyDescent="0.25">
      <c r="A548" s="141" t="s">
        <v>1283</v>
      </c>
      <c r="B548" s="142" t="s">
        <v>68</v>
      </c>
      <c r="C548" s="82" t="s">
        <v>8</v>
      </c>
      <c r="D548" s="82" t="s">
        <v>8</v>
      </c>
      <c r="E548" s="87"/>
      <c r="F548" s="135" t="str">
        <f>IF($C$556=0,"",IF(C548="[for completion]","",IF(C548="","",C548/$C$556)))</f>
        <v/>
      </c>
      <c r="G548" s="135" t="str">
        <f t="shared" si="32"/>
        <v/>
      </c>
    </row>
    <row r="549" spans="1:7" hidden="1" x14ac:dyDescent="0.25">
      <c r="A549" s="141" t="s">
        <v>1284</v>
      </c>
      <c r="B549" s="142" t="s">
        <v>68</v>
      </c>
      <c r="C549" s="82" t="s">
        <v>8</v>
      </c>
      <c r="D549" s="82" t="s">
        <v>8</v>
      </c>
      <c r="E549" s="87"/>
      <c r="F549" s="135" t="str">
        <f t="shared" si="31"/>
        <v/>
      </c>
      <c r="G549" s="135" t="str">
        <f t="shared" si="32"/>
        <v/>
      </c>
    </row>
    <row r="550" spans="1:7" hidden="1" x14ac:dyDescent="0.25">
      <c r="A550" s="141" t="s">
        <v>1285</v>
      </c>
      <c r="B550" s="142" t="s">
        <v>68</v>
      </c>
      <c r="C550" s="82" t="s">
        <v>8</v>
      </c>
      <c r="D550" s="82" t="s">
        <v>8</v>
      </c>
      <c r="E550" s="87"/>
      <c r="F550" s="135" t="str">
        <f t="shared" si="31"/>
        <v/>
      </c>
      <c r="G550" s="135" t="str">
        <f t="shared" si="32"/>
        <v/>
      </c>
    </row>
    <row r="551" spans="1:7" hidden="1" x14ac:dyDescent="0.25">
      <c r="A551" s="141" t="s">
        <v>1286</v>
      </c>
      <c r="B551" s="142" t="s">
        <v>68</v>
      </c>
      <c r="C551" s="82" t="s">
        <v>8</v>
      </c>
      <c r="D551" s="82" t="s">
        <v>8</v>
      </c>
      <c r="E551" s="87"/>
      <c r="F551" s="135" t="str">
        <f t="shared" si="31"/>
        <v/>
      </c>
      <c r="G551" s="135" t="str">
        <f t="shared" si="32"/>
        <v/>
      </c>
    </row>
    <row r="552" spans="1:7" hidden="1" x14ac:dyDescent="0.25">
      <c r="A552" s="141" t="s">
        <v>1287</v>
      </c>
      <c r="B552" s="142" t="s">
        <v>68</v>
      </c>
      <c r="C552" s="82" t="s">
        <v>8</v>
      </c>
      <c r="D552" s="82" t="s">
        <v>8</v>
      </c>
      <c r="E552" s="87"/>
      <c r="F552" s="135" t="str">
        <f t="shared" si="31"/>
        <v/>
      </c>
      <c r="G552" s="135" t="str">
        <f t="shared" si="32"/>
        <v/>
      </c>
    </row>
    <row r="553" spans="1:7" hidden="1" x14ac:dyDescent="0.25">
      <c r="A553" s="141" t="s">
        <v>1288</v>
      </c>
      <c r="B553" s="142" t="s">
        <v>68</v>
      </c>
      <c r="C553" s="82" t="s">
        <v>8</v>
      </c>
      <c r="D553" s="82" t="s">
        <v>8</v>
      </c>
      <c r="E553" s="87"/>
      <c r="F553" s="135" t="str">
        <f t="shared" si="31"/>
        <v/>
      </c>
      <c r="G553" s="135" t="str">
        <f t="shared" si="32"/>
        <v/>
      </c>
    </row>
    <row r="554" spans="1:7" hidden="1" x14ac:dyDescent="0.25">
      <c r="A554" s="141" t="s">
        <v>1289</v>
      </c>
      <c r="B554" s="142" t="s">
        <v>68</v>
      </c>
      <c r="C554" s="82" t="s">
        <v>8</v>
      </c>
      <c r="D554" s="82" t="s">
        <v>8</v>
      </c>
      <c r="E554" s="87"/>
      <c r="F554" s="135" t="str">
        <f t="shared" si="31"/>
        <v/>
      </c>
      <c r="G554" s="135" t="str">
        <f t="shared" si="32"/>
        <v/>
      </c>
    </row>
    <row r="555" spans="1:7" hidden="1" x14ac:dyDescent="0.25">
      <c r="A555" s="141" t="s">
        <v>1290</v>
      </c>
      <c r="B555" s="142" t="s">
        <v>698</v>
      </c>
      <c r="C555" s="82" t="s">
        <v>8</v>
      </c>
      <c r="D555" s="82" t="s">
        <v>8</v>
      </c>
      <c r="E555" s="87"/>
      <c r="F555" s="135" t="str">
        <f t="shared" si="31"/>
        <v/>
      </c>
      <c r="G555" s="135" t="str">
        <f t="shared" si="32"/>
        <v/>
      </c>
    </row>
    <row r="556" spans="1:7" hidden="1" x14ac:dyDescent="0.25">
      <c r="A556" s="141" t="s">
        <v>1291</v>
      </c>
      <c r="B556" s="142" t="s">
        <v>12</v>
      </c>
      <c r="C556" s="82">
        <f>SUM(C538:C555)</f>
        <v>0</v>
      </c>
      <c r="D556" s="82">
        <f>SUM(D538:D555)</f>
        <v>0</v>
      </c>
      <c r="E556" s="87"/>
      <c r="F556" s="151">
        <f>SUM(F538:F555)</f>
        <v>0</v>
      </c>
      <c r="G556" s="151">
        <f>SUM(G538:G555)</f>
        <v>0</v>
      </c>
    </row>
    <row r="557" spans="1:7" hidden="1" x14ac:dyDescent="0.25">
      <c r="A557" s="141" t="s">
        <v>1292</v>
      </c>
      <c r="B557" s="142"/>
      <c r="C557" s="82"/>
      <c r="D557" s="82"/>
      <c r="E557" s="87"/>
      <c r="F557" s="87"/>
      <c r="G557" s="87"/>
    </row>
    <row r="558" spans="1:7" hidden="1" x14ac:dyDescent="0.25">
      <c r="A558" s="141" t="s">
        <v>1293</v>
      </c>
      <c r="B558" s="142"/>
      <c r="C558" s="82"/>
      <c r="D558" s="82"/>
      <c r="E558" s="87"/>
      <c r="F558" s="87"/>
      <c r="G558" s="87"/>
    </row>
    <row r="559" spans="1:7" hidden="1" x14ac:dyDescent="0.25">
      <c r="A559" s="141" t="s">
        <v>1294</v>
      </c>
      <c r="B559" s="142"/>
      <c r="C559" s="82"/>
      <c r="D559" s="82"/>
      <c r="E559" s="87"/>
      <c r="F559" s="87"/>
      <c r="G559" s="87"/>
    </row>
    <row r="560" spans="1:7" customFormat="1" hidden="1" x14ac:dyDescent="0.25">
      <c r="A560" s="71"/>
      <c r="B560" s="119" t="s">
        <v>782</v>
      </c>
      <c r="C560" s="71" t="s">
        <v>9</v>
      </c>
      <c r="D560" s="71" t="s">
        <v>308</v>
      </c>
      <c r="E560" s="71"/>
      <c r="F560" s="119" t="s">
        <v>37</v>
      </c>
      <c r="G560" s="71" t="s">
        <v>320</v>
      </c>
    </row>
    <row r="561" spans="1:7" hidden="1" x14ac:dyDescent="0.25">
      <c r="A561" s="141" t="s">
        <v>1295</v>
      </c>
      <c r="B561" s="142" t="s">
        <v>298</v>
      </c>
      <c r="C561" s="82" t="s">
        <v>8</v>
      </c>
      <c r="D561" s="82" t="s">
        <v>8</v>
      </c>
      <c r="E561" s="87"/>
      <c r="F561" s="135" t="str">
        <f>IF($C$571=0,"",IF(C561="[for completion]","",IF(C561="","",C561/$C$571)))</f>
        <v/>
      </c>
      <c r="G561" s="135" t="str">
        <f>IF($D$571=0,"",IF(D561="[for completion]","",IF(D561="","",D561/$D$571)))</f>
        <v/>
      </c>
    </row>
    <row r="562" spans="1:7" hidden="1" x14ac:dyDescent="0.25">
      <c r="A562" s="141" t="s">
        <v>1296</v>
      </c>
      <c r="B562" s="142" t="s">
        <v>299</v>
      </c>
      <c r="C562" s="82" t="s">
        <v>8</v>
      </c>
      <c r="D562" s="82" t="s">
        <v>8</v>
      </c>
      <c r="E562" s="87"/>
      <c r="F562" s="135" t="str">
        <f t="shared" ref="F562:F570" si="33">IF($C$571=0,"",IF(C562="[for completion]","",IF(C562="","",C562/$C$571)))</f>
        <v/>
      </c>
      <c r="G562" s="135" t="str">
        <f>IF($D$571=0,"",IF(D562="[for completion]","",IF(D562="","",D562/$D$571)))</f>
        <v/>
      </c>
    </row>
    <row r="563" spans="1:7" hidden="1" x14ac:dyDescent="0.25">
      <c r="A563" s="141" t="s">
        <v>1297</v>
      </c>
      <c r="B563" s="142" t="s">
        <v>1502</v>
      </c>
      <c r="C563" s="82" t="s">
        <v>8</v>
      </c>
      <c r="D563" s="82" t="s">
        <v>8</v>
      </c>
      <c r="E563" s="87"/>
      <c r="F563" s="135" t="str">
        <f>IF($C$571=0,"",IF(C563="[for completion]","",IF(C563="","",C563/$C$571)))</f>
        <v/>
      </c>
      <c r="G563" s="135" t="str">
        <f t="shared" ref="G563:G570" si="34">IF($D$571=0,"",IF(D563="[for completion]","",IF(D563="","",D563/$D$571)))</f>
        <v/>
      </c>
    </row>
    <row r="564" spans="1:7" hidden="1" x14ac:dyDescent="0.25">
      <c r="A564" s="141" t="s">
        <v>1298</v>
      </c>
      <c r="B564" s="142" t="s">
        <v>300</v>
      </c>
      <c r="C564" s="82" t="s">
        <v>8</v>
      </c>
      <c r="D564" s="82" t="s">
        <v>8</v>
      </c>
      <c r="E564" s="87"/>
      <c r="F564" s="135" t="str">
        <f>IF($C$571=0,"",IF(C564="[for completion]","",IF(C564="","",C564/$C$571)))</f>
        <v/>
      </c>
      <c r="G564" s="135" t="str">
        <f t="shared" si="34"/>
        <v/>
      </c>
    </row>
    <row r="565" spans="1:7" hidden="1" x14ac:dyDescent="0.25">
      <c r="A565" s="141" t="s">
        <v>1299</v>
      </c>
      <c r="B565" s="142" t="s">
        <v>301</v>
      </c>
      <c r="C565" s="82" t="s">
        <v>8</v>
      </c>
      <c r="D565" s="82" t="s">
        <v>8</v>
      </c>
      <c r="E565" s="87"/>
      <c r="F565" s="135" t="str">
        <f t="shared" si="33"/>
        <v/>
      </c>
      <c r="G565" s="135" t="str">
        <f t="shared" si="34"/>
        <v/>
      </c>
    </row>
    <row r="566" spans="1:7" hidden="1" x14ac:dyDescent="0.25">
      <c r="A566" s="141" t="s">
        <v>1300</v>
      </c>
      <c r="B566" s="142" t="s">
        <v>302</v>
      </c>
      <c r="C566" s="82" t="s">
        <v>8</v>
      </c>
      <c r="D566" s="82" t="s">
        <v>8</v>
      </c>
      <c r="E566" s="87"/>
      <c r="F566" s="135" t="str">
        <f t="shared" si="33"/>
        <v/>
      </c>
      <c r="G566" s="135" t="str">
        <f>IF($D$571=0,"",IF(D566="[for completion]","",IF(D566="","",D566/$D$571)))</f>
        <v/>
      </c>
    </row>
    <row r="567" spans="1:7" hidden="1" x14ac:dyDescent="0.25">
      <c r="A567" s="141" t="s">
        <v>1301</v>
      </c>
      <c r="B567" s="142" t="s">
        <v>303</v>
      </c>
      <c r="C567" s="82" t="s">
        <v>8</v>
      </c>
      <c r="D567" s="82" t="s">
        <v>8</v>
      </c>
      <c r="E567" s="87"/>
      <c r="F567" s="135" t="str">
        <f t="shared" si="33"/>
        <v/>
      </c>
      <c r="G567" s="135" t="str">
        <f t="shared" si="34"/>
        <v/>
      </c>
    </row>
    <row r="568" spans="1:7" hidden="1" x14ac:dyDescent="0.25">
      <c r="A568" s="141" t="s">
        <v>1302</v>
      </c>
      <c r="B568" s="142" t="s">
        <v>304</v>
      </c>
      <c r="C568" s="82" t="s">
        <v>8</v>
      </c>
      <c r="D568" s="82" t="s">
        <v>8</v>
      </c>
      <c r="E568" s="87"/>
      <c r="F568" s="135" t="str">
        <f t="shared" si="33"/>
        <v/>
      </c>
      <c r="G568" s="135" t="str">
        <f t="shared" si="34"/>
        <v/>
      </c>
    </row>
    <row r="569" spans="1:7" hidden="1" x14ac:dyDescent="0.25">
      <c r="A569" s="141" t="s">
        <v>1303</v>
      </c>
      <c r="B569" s="142" t="s">
        <v>305</v>
      </c>
      <c r="C569" s="82" t="s">
        <v>8</v>
      </c>
      <c r="D569" s="82" t="s">
        <v>8</v>
      </c>
      <c r="E569" s="87"/>
      <c r="F569" s="135" t="str">
        <f t="shared" si="33"/>
        <v/>
      </c>
      <c r="G569" s="135" t="str">
        <f t="shared" si="34"/>
        <v/>
      </c>
    </row>
    <row r="570" spans="1:7" hidden="1" x14ac:dyDescent="0.25">
      <c r="A570" s="141" t="s">
        <v>1304</v>
      </c>
      <c r="B570" s="141" t="s">
        <v>698</v>
      </c>
      <c r="C570" s="82" t="s">
        <v>8</v>
      </c>
      <c r="D570" s="82" t="s">
        <v>8</v>
      </c>
      <c r="E570" s="87"/>
      <c r="F570" s="135" t="str">
        <f t="shared" si="33"/>
        <v/>
      </c>
      <c r="G570" s="135" t="str">
        <f t="shared" si="34"/>
        <v/>
      </c>
    </row>
    <row r="571" spans="1:7" hidden="1" x14ac:dyDescent="0.25">
      <c r="A571" s="141" t="s">
        <v>1305</v>
      </c>
      <c r="B571" s="142" t="s">
        <v>12</v>
      </c>
      <c r="C571" s="133">
        <f>SUM(C561:C569)</f>
        <v>0</v>
      </c>
      <c r="D571" s="134">
        <f>SUM(D561:D569)</f>
        <v>0</v>
      </c>
      <c r="E571" s="87"/>
      <c r="F571" s="151">
        <f>SUM(F561:F570)</f>
        <v>0</v>
      </c>
      <c r="G571" s="151">
        <f>SUM(G561:G570)</f>
        <v>0</v>
      </c>
    </row>
    <row r="572" spans="1:7" hidden="1" x14ac:dyDescent="0.25">
      <c r="A572" s="141" t="s">
        <v>1306</v>
      </c>
      <c r="B572" s="141"/>
      <c r="C572" s="82"/>
      <c r="D572" s="82"/>
      <c r="E572" s="82"/>
      <c r="F572" s="82"/>
      <c r="G572" s="79"/>
    </row>
    <row r="573" spans="1:7" hidden="1" x14ac:dyDescent="0.25">
      <c r="A573" s="71"/>
      <c r="B573" s="71" t="s">
        <v>783</v>
      </c>
      <c r="C573" s="71" t="s">
        <v>9</v>
      </c>
      <c r="D573" s="71" t="s">
        <v>306</v>
      </c>
      <c r="E573" s="71"/>
      <c r="F573" s="71" t="s">
        <v>36</v>
      </c>
      <c r="G573" s="71" t="s">
        <v>84</v>
      </c>
    </row>
    <row r="574" spans="1:7" hidden="1" x14ac:dyDescent="0.25">
      <c r="A574" s="141" t="s">
        <v>1307</v>
      </c>
      <c r="B574" s="142" t="s">
        <v>696</v>
      </c>
      <c r="C574" s="82" t="s">
        <v>8</v>
      </c>
      <c r="D574" s="82" t="s">
        <v>8</v>
      </c>
      <c r="E574" s="87"/>
      <c r="F574" s="135" t="str">
        <f>IF($C$578=0,"",IF(C574="[for completion]","",IF(C574="","",C574/$C$578)))</f>
        <v/>
      </c>
      <c r="G574" s="135" t="str">
        <f>IF($D$578=0,"",IF(D574="[for completion]","",IF(D574="","",D574/$D$578)))</f>
        <v/>
      </c>
    </row>
    <row r="575" spans="1:7" hidden="1" x14ac:dyDescent="0.25">
      <c r="A575" s="141" t="s">
        <v>1308</v>
      </c>
      <c r="B575" s="144" t="s">
        <v>697</v>
      </c>
      <c r="C575" s="82" t="s">
        <v>8</v>
      </c>
      <c r="D575" s="82" t="s">
        <v>8</v>
      </c>
      <c r="E575" s="87"/>
      <c r="F575" s="135" t="str">
        <f t="shared" ref="F575:F577" si="35">IF($C$578=0,"",IF(C575="[for completion]","",IF(C575="","",C575/$C$578)))</f>
        <v/>
      </c>
      <c r="G575" s="135" t="str">
        <f>IF($D$578=0,"",IF(D575="[for completion]","",IF(D575="","",D575/$D$578)))</f>
        <v/>
      </c>
    </row>
    <row r="576" spans="1:7" hidden="1" x14ac:dyDescent="0.25">
      <c r="A576" s="141" t="s">
        <v>1309</v>
      </c>
      <c r="B576" s="142" t="s">
        <v>307</v>
      </c>
      <c r="C576" s="82" t="s">
        <v>8</v>
      </c>
      <c r="D576" s="82" t="s">
        <v>8</v>
      </c>
      <c r="E576" s="87"/>
      <c r="F576" s="135" t="str">
        <f t="shared" si="35"/>
        <v/>
      </c>
      <c r="G576" s="135" t="str">
        <f t="shared" ref="G576:G577" si="36">IF($D$578=0,"",IF(D576="[for completion]","",IF(D576="","",D576/$D$578)))</f>
        <v/>
      </c>
    </row>
    <row r="577" spans="1:7" hidden="1" x14ac:dyDescent="0.25">
      <c r="A577" s="141" t="s">
        <v>1310</v>
      </c>
      <c r="B577" s="141" t="s">
        <v>698</v>
      </c>
      <c r="C577" s="82" t="s">
        <v>8</v>
      </c>
      <c r="D577" s="82" t="s">
        <v>8</v>
      </c>
      <c r="E577" s="87"/>
      <c r="F577" s="135" t="str">
        <f t="shared" si="35"/>
        <v/>
      </c>
      <c r="G577" s="135" t="str">
        <f t="shared" si="36"/>
        <v/>
      </c>
    </row>
    <row r="578" spans="1:7" hidden="1" x14ac:dyDescent="0.25">
      <c r="A578" s="141" t="s">
        <v>1311</v>
      </c>
      <c r="B578" s="142" t="s">
        <v>12</v>
      </c>
      <c r="C578" s="133">
        <f>SUM(C574:C577)</f>
        <v>0</v>
      </c>
      <c r="D578" s="134">
        <f>SUM(D574:D577)</f>
        <v>0</v>
      </c>
      <c r="E578" s="87"/>
      <c r="F578" s="151">
        <f>SUM(F574:F577)</f>
        <v>0</v>
      </c>
      <c r="G578" s="151">
        <f>SUM(G574:G577)</f>
        <v>0</v>
      </c>
    </row>
    <row r="579" spans="1:7" hidden="1" x14ac:dyDescent="0.25"/>
    <row r="580" spans="1:7" hidden="1" x14ac:dyDescent="0.25"/>
    <row r="581" spans="1:7" hidden="1" x14ac:dyDescent="0.25"/>
    <row r="582" spans="1:7" hidden="1" x14ac:dyDescent="0.25"/>
  </sheetData>
  <sheetProtection algorithmName="SHA-512" hashValue="4EI87amRQ7eFA1xspM05T3YRIOA8QfTw9MDo1CFLCgcL/lHGWRycR+7xyUgizAHgn3MxvEEAk13SIlGu64oMYw==" saltValue="GSVkP2nzuhpTAHRWumAkEg==" spinCount="100000" sheet="1" formatCells="0" formatColumns="0" formatRows="0" insertHyperlinks="0" sort="0" autoFilter="0" pivotTables="0"/>
  <protectedRanges>
    <protectedRange sqref="C151:D159 F151:F159 B154:B159 B164:B169 C161:D169 F161:F169 B176:B179 C171:D179 F171:F179 B182:B185 C181:D185 F181:F185 C188:D188 F188:G188 C217:D217 B191:D214" name="Mortgage Assets II"/>
    <protectedRange sqref="C217:D217 C220:D227 B229:D237 F229:G237 C239:D239 F239:G239 C242:D249 B251:D259 F251:G259 F477:G482 F455:G460" name="Mortgage Asset IV"/>
    <protectedRange sqref="C4 B17:D27 F17:F27 B164:B169 B38:B43 C37:D43 F46:F72 F78:F98 C74:D76 F74:F76 B89:D98 B100:D149 F100:F149 B30:D35 C29:D29 F29:F35 C13:C15 C78:D88 C46:D72 F37:F43" name="Mortgage Asset I"/>
    <protectedRange sqref="C414:D414 F414:G414 C443:D443 F443:G443 C446:D453 F461:G463 C465:D465 F465:G465 C468:D475 F483:G485 F487:G513 C487:D513 B500:B513 B477:D485 B455:D463 B417:D440" name="Mortgage Assets III_3"/>
    <protectedRange sqref="B267:C276 B281:C286 C278:C280 F278:G286 D278:D286 C414:D414 D261:D276 F261:G276 C261:C266" name="Mortgage Asset IV_1"/>
    <protectedRange sqref="C288:D309 C334:D345 C330:D332 C347:D353 C357:D360" name="Optional ECBECAIs_2_2"/>
    <protectedRange sqref="B288:B305 B311:B328" name="Mortgage Assets III_1_1"/>
    <protectedRange sqref="F363:G411 B363:B411 C361:D411" name="Mortgage Asset IV_3"/>
    <protectedRange sqref="C515:D536 C561:D571 C538:D559 C574:D578" name="Optional ECBECAIs_2_1_1"/>
    <protectedRange sqref="B515:B532 B538:B555" name="Mortgage Assets III_2_1"/>
    <protectedRange sqref="C354:D355" name="Optional ECBECAIs_2_2_1"/>
    <protectedRange sqref="C311:D328" name="Optional ECBECAIs_2_2_2"/>
    <protectedRange sqref="C329:D329" name="Optional ECBECAIs_2_2_3"/>
  </protectedRanges>
  <phoneticPr fontId="34" type="noConversion"/>
  <hyperlinks>
    <hyperlink ref="B7" location="'A1. EEM General Mortgage Assets'!B10" display="1. Mortgage Assets" xr:uid="{00000000-0004-0000-0500-000000000000}"/>
    <hyperlink ref="B8" location="'A1. EEM General Mortgage Assets'!B185" display="1.A Residential Cover Pool" xr:uid="{00000000-0004-0000-0500-000001000000}"/>
    <hyperlink ref="B9" location="'A1. EEM General Mortgage Assets'!B386" display="1.B Commercial Cover Pool" xr:uid="{00000000-0004-0000-0500-000002000000}"/>
    <hyperlink ref="B180"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20"/>
  <sheetViews>
    <sheetView tabSelected="1" zoomScale="80" zoomScaleNormal="80" workbookViewId="0">
      <selection activeCell="C399" sqref="C399:D399"/>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57" t="s">
        <v>689</v>
      </c>
      <c r="B2" s="57"/>
      <c r="C2" s="10"/>
      <c r="D2" s="10"/>
      <c r="E2" s="10"/>
      <c r="F2" s="105" t="s">
        <v>1501</v>
      </c>
      <c r="G2" s="19"/>
    </row>
    <row r="3" spans="1:7" ht="15.75" thickBot="1" x14ac:dyDescent="0.3">
      <c r="A3" s="10"/>
      <c r="B3" s="11"/>
      <c r="C3" s="11"/>
      <c r="D3" s="10"/>
      <c r="E3" s="10"/>
      <c r="F3" s="10"/>
      <c r="G3" s="10"/>
    </row>
    <row r="4" spans="1:7" ht="19.5" thickBot="1" x14ac:dyDescent="0.3">
      <c r="A4" s="13"/>
      <c r="B4" s="14" t="s">
        <v>6</v>
      </c>
      <c r="C4" s="15" t="s">
        <v>1503</v>
      </c>
      <c r="D4" s="13"/>
      <c r="E4" s="13"/>
      <c r="F4" s="10"/>
      <c r="G4" s="10"/>
    </row>
    <row r="5" spans="1:7" ht="15.75" thickBot="1" x14ac:dyDescent="0.3">
      <c r="A5" s="12"/>
      <c r="B5" s="12"/>
      <c r="C5" s="12"/>
      <c r="D5" s="12"/>
      <c r="E5" s="12"/>
      <c r="F5" s="12"/>
      <c r="G5" s="12"/>
    </row>
    <row r="6" spans="1:7" ht="18.75" x14ac:dyDescent="0.25">
      <c r="A6" s="16"/>
      <c r="B6" s="193" t="s">
        <v>692</v>
      </c>
      <c r="C6" s="194"/>
      <c r="D6" s="68"/>
      <c r="E6" s="17"/>
      <c r="F6" s="17"/>
      <c r="G6" s="17"/>
    </row>
    <row r="7" spans="1:7" x14ac:dyDescent="0.25">
      <c r="A7" s="12"/>
      <c r="B7" s="195" t="s">
        <v>316</v>
      </c>
      <c r="C7" s="196"/>
      <c r="D7" s="12"/>
      <c r="E7" s="12"/>
      <c r="F7" s="12"/>
      <c r="G7" s="12"/>
    </row>
    <row r="8" spans="1:7" x14ac:dyDescent="0.25">
      <c r="A8" s="12"/>
      <c r="B8" s="195" t="s">
        <v>317</v>
      </c>
      <c r="C8" s="197"/>
      <c r="D8" s="68"/>
      <c r="E8" s="12"/>
      <c r="F8" s="12"/>
      <c r="G8" s="12"/>
    </row>
    <row r="9" spans="1:7" x14ac:dyDescent="0.25">
      <c r="A9" s="12"/>
      <c r="B9" s="198" t="s">
        <v>318</v>
      </c>
      <c r="C9" s="199"/>
      <c r="D9" s="68"/>
      <c r="E9" s="12"/>
      <c r="F9" s="12"/>
      <c r="G9" s="12"/>
    </row>
    <row r="10" spans="1:7" ht="15.75" thickBot="1" x14ac:dyDescent="0.3">
      <c r="A10" s="12"/>
      <c r="B10" s="195" t="s">
        <v>319</v>
      </c>
      <c r="C10" s="200"/>
      <c r="D10" s="68"/>
      <c r="E10" s="12"/>
      <c r="F10" s="12"/>
      <c r="G10" s="12"/>
    </row>
    <row r="11" spans="1:7" ht="15.75" thickTop="1" x14ac:dyDescent="0.25">
      <c r="A11" s="12"/>
      <c r="B11" s="67"/>
      <c r="C11" s="12"/>
      <c r="D11" s="12"/>
      <c r="E11" s="12"/>
      <c r="F11" s="12"/>
      <c r="G11" s="12"/>
    </row>
    <row r="12" spans="1:7" x14ac:dyDescent="0.25">
      <c r="A12" s="12"/>
      <c r="B12" s="18"/>
      <c r="C12" s="12"/>
      <c r="D12" s="12"/>
      <c r="E12" s="12"/>
      <c r="F12" s="12"/>
      <c r="G12" s="12"/>
    </row>
    <row r="13" spans="1:7" x14ac:dyDescent="0.25">
      <c r="A13" s="12"/>
      <c r="B13" s="18"/>
      <c r="C13" s="12"/>
      <c r="D13" s="12"/>
      <c r="E13" s="12"/>
      <c r="F13" s="12"/>
      <c r="G13" s="12"/>
    </row>
    <row r="14" spans="1:7" ht="18.75" customHeight="1" x14ac:dyDescent="0.25">
      <c r="A14" s="69"/>
      <c r="B14" s="192" t="s">
        <v>684</v>
      </c>
      <c r="C14" s="192"/>
      <c r="D14" s="70"/>
      <c r="E14" s="70"/>
      <c r="F14" s="70"/>
      <c r="G14" s="70"/>
    </row>
    <row r="15" spans="1:7" x14ac:dyDescent="0.25">
      <c r="A15" s="71"/>
      <c r="B15" s="72" t="s">
        <v>685</v>
      </c>
      <c r="C15" s="71" t="s">
        <v>9</v>
      </c>
      <c r="D15" s="71" t="s">
        <v>309</v>
      </c>
      <c r="E15" s="71"/>
      <c r="F15" s="71" t="s">
        <v>312</v>
      </c>
      <c r="G15" s="71" t="s">
        <v>314</v>
      </c>
    </row>
    <row r="16" spans="1:7" x14ac:dyDescent="0.25">
      <c r="A16" s="12" t="s">
        <v>321</v>
      </c>
      <c r="B16" s="1" t="s">
        <v>694</v>
      </c>
      <c r="C16" s="153">
        <v>13.6</v>
      </c>
      <c r="D16" s="156">
        <v>69</v>
      </c>
      <c r="F16" s="59">
        <f>IF(OR('A1. EEM General Mortgage Assets'!$C$16=0,C16="[For completion]"),"",' B1. EEM Sust. - New Builds A&amp;B'!C16/'A1. EEM General Mortgage Assets'!$C$16)</f>
        <v>1.159914712153518E-2</v>
      </c>
      <c r="G16" s="59">
        <f>IF(OR('A1. EEM General Mortgage Assets'!$F$29=0,D16="[For completion]"),"",' B1. EEM Sust. - New Builds A&amp;B'!D16/'A1. EEM General Mortgage Assets'!$F$29)</f>
        <v>5.7711609233857481E-3</v>
      </c>
    </row>
    <row r="17" spans="1:7" x14ac:dyDescent="0.25">
      <c r="A17" s="12" t="s">
        <v>1486</v>
      </c>
      <c r="B17" s="47" t="s">
        <v>311</v>
      </c>
      <c r="C17" s="153">
        <v>0</v>
      </c>
      <c r="D17" s="156">
        <v>0</v>
      </c>
      <c r="F17" s="59">
        <f>IF(OR('A1. EEM General Mortgage Assets'!$C$16=0,C17="[For completion]"),"",' B1. EEM Sust. - New Builds A&amp;B'!C17/'A1. EEM General Mortgage Assets'!$C$16)</f>
        <v>0</v>
      </c>
      <c r="G17" s="59">
        <f>IF(OR('A1. EEM General Mortgage Assets'!$F$29=0,D17="[For completion]"),"",' B1. EEM Sust. - New Builds A&amp;B'!D17/'A1. EEM General Mortgage Assets'!$F$29)</f>
        <v>0</v>
      </c>
    </row>
    <row r="18" spans="1:7" x14ac:dyDescent="0.25">
      <c r="A18" s="12" t="s">
        <v>1487</v>
      </c>
      <c r="B18" s="47" t="s">
        <v>695</v>
      </c>
      <c r="C18" s="65">
        <f>SUM(C16:C16)</f>
        <v>13.6</v>
      </c>
      <c r="D18" s="63">
        <f>SUM(D16:D16)</f>
        <v>69</v>
      </c>
      <c r="F18" s="59">
        <f>SUM(F16:F17)</f>
        <v>1.159914712153518E-2</v>
      </c>
      <c r="G18" s="59">
        <f>SUM(G16:G17)</f>
        <v>5.7711609233857481E-3</v>
      </c>
    </row>
    <row r="19" spans="1:7" x14ac:dyDescent="0.25">
      <c r="A19" s="47" t="s">
        <v>1488</v>
      </c>
      <c r="B19" s="158" t="s">
        <v>13</v>
      </c>
      <c r="C19" s="169"/>
      <c r="D19" s="170"/>
      <c r="F19" s="47"/>
      <c r="G19" s="47"/>
    </row>
    <row r="20" spans="1:7" x14ac:dyDescent="0.25">
      <c r="A20" s="47" t="s">
        <v>1489</v>
      </c>
      <c r="B20" s="158" t="s">
        <v>13</v>
      </c>
      <c r="C20" s="169"/>
      <c r="D20" s="170"/>
      <c r="F20" s="47"/>
      <c r="G20" s="47"/>
    </row>
    <row r="21" spans="1:7" x14ac:dyDescent="0.25">
      <c r="A21" s="47" t="s">
        <v>322</v>
      </c>
      <c r="B21" s="158" t="s">
        <v>13</v>
      </c>
      <c r="C21" s="169"/>
      <c r="D21" s="170"/>
      <c r="F21" s="47"/>
      <c r="G21" s="47"/>
    </row>
    <row r="22" spans="1:7" x14ac:dyDescent="0.25">
      <c r="A22" s="47" t="s">
        <v>323</v>
      </c>
      <c r="B22" s="47"/>
      <c r="C22" s="47"/>
      <c r="D22" s="47"/>
      <c r="F22" s="47"/>
      <c r="G22" s="47"/>
    </row>
    <row r="23" spans="1:7" x14ac:dyDescent="0.25">
      <c r="A23" s="146"/>
      <c r="B23" s="147" t="s">
        <v>1467</v>
      </c>
      <c r="C23" s="146" t="s">
        <v>9</v>
      </c>
      <c r="D23" s="146" t="s">
        <v>309</v>
      </c>
      <c r="E23" s="146"/>
      <c r="F23" s="146"/>
      <c r="G23" s="146"/>
    </row>
    <row r="24" spans="1:7" x14ac:dyDescent="0.25">
      <c r="A24" s="82" t="s">
        <v>324</v>
      </c>
      <c r="B24" s="79" t="s">
        <v>1468</v>
      </c>
      <c r="C24" s="153">
        <v>1.88</v>
      </c>
      <c r="D24" s="153">
        <v>9</v>
      </c>
      <c r="F24" s="85"/>
      <c r="G24" s="85"/>
    </row>
    <row r="25" spans="1:7" x14ac:dyDescent="0.25">
      <c r="A25" s="82" t="s">
        <v>325</v>
      </c>
      <c r="B25" s="79" t="s">
        <v>1469</v>
      </c>
      <c r="C25" s="153">
        <v>0.15</v>
      </c>
      <c r="D25" s="153">
        <v>1</v>
      </c>
      <c r="F25" s="85"/>
      <c r="G25" s="85"/>
    </row>
    <row r="26" spans="1:7" x14ac:dyDescent="0.25">
      <c r="A26" s="82" t="s">
        <v>328</v>
      </c>
      <c r="B26" s="148"/>
      <c r="C26" s="85"/>
      <c r="D26" s="85"/>
      <c r="F26" s="85"/>
      <c r="G26" s="85"/>
    </row>
    <row r="27" spans="1:7" x14ac:dyDescent="0.25">
      <c r="A27" s="82" t="s">
        <v>329</v>
      </c>
      <c r="B27" s="148"/>
      <c r="C27" s="85"/>
      <c r="D27" s="85"/>
      <c r="F27" s="85"/>
      <c r="G27" s="85"/>
    </row>
    <row r="28" spans="1:7" x14ac:dyDescent="0.25">
      <c r="A28" s="82" t="s">
        <v>330</v>
      </c>
      <c r="B28" s="85"/>
      <c r="C28" s="85"/>
      <c r="D28" s="85"/>
      <c r="F28" s="85"/>
      <c r="G28" s="85"/>
    </row>
    <row r="29" spans="1:7" x14ac:dyDescent="0.25">
      <c r="A29" s="82" t="s">
        <v>331</v>
      </c>
      <c r="B29" s="85"/>
      <c r="C29" s="85"/>
      <c r="D29" s="85"/>
      <c r="F29" s="85"/>
      <c r="G29" s="85"/>
    </row>
    <row r="30" spans="1:7" x14ac:dyDescent="0.25">
      <c r="A30" s="146"/>
      <c r="B30" s="147" t="s">
        <v>1470</v>
      </c>
      <c r="C30" s="146" t="s">
        <v>9</v>
      </c>
      <c r="D30" s="146" t="s">
        <v>309</v>
      </c>
      <c r="E30" s="146"/>
      <c r="F30" s="146"/>
      <c r="G30" s="146"/>
    </row>
    <row r="31" spans="1:7" x14ac:dyDescent="0.25">
      <c r="A31" s="82" t="s">
        <v>1471</v>
      </c>
      <c r="B31" s="79" t="s">
        <v>1472</v>
      </c>
      <c r="C31" s="153"/>
      <c r="D31" s="153"/>
      <c r="F31" s="85"/>
      <c r="G31" s="85"/>
    </row>
    <row r="32" spans="1:7" x14ac:dyDescent="0.25">
      <c r="A32" s="82" t="s">
        <v>1473</v>
      </c>
      <c r="B32" s="79" t="s">
        <v>1474</v>
      </c>
      <c r="C32" s="153"/>
      <c r="D32" s="153"/>
      <c r="F32" s="85"/>
      <c r="G32" s="85"/>
    </row>
    <row r="33" spans="1:7" x14ac:dyDescent="0.25">
      <c r="A33" s="82" t="s">
        <v>1475</v>
      </c>
      <c r="B33" s="79" t="s">
        <v>1476</v>
      </c>
      <c r="C33" s="153"/>
      <c r="D33" s="153"/>
      <c r="F33" s="85"/>
      <c r="G33" s="85"/>
    </row>
    <row r="34" spans="1:7" x14ac:dyDescent="0.25">
      <c r="A34" s="82" t="s">
        <v>1477</v>
      </c>
      <c r="B34" s="79" t="s">
        <v>307</v>
      </c>
      <c r="C34" s="153"/>
      <c r="D34" s="153"/>
      <c r="F34" s="85"/>
      <c r="G34" s="85"/>
    </row>
    <row r="35" spans="1:7" x14ac:dyDescent="0.25">
      <c r="A35" s="82" t="s">
        <v>1478</v>
      </c>
      <c r="B35" s="85"/>
      <c r="C35" s="85"/>
      <c r="D35" s="85"/>
      <c r="F35" s="85"/>
      <c r="G35" s="85"/>
    </row>
    <row r="36" spans="1:7" x14ac:dyDescent="0.25">
      <c r="A36" s="82" t="s">
        <v>1479</v>
      </c>
      <c r="B36" s="85"/>
      <c r="C36" s="85"/>
      <c r="D36" s="85"/>
      <c r="F36" s="85"/>
      <c r="G36" s="85"/>
    </row>
    <row r="37" spans="1:7" hidden="1" x14ac:dyDescent="0.25">
      <c r="A37" s="82" t="s">
        <v>1480</v>
      </c>
      <c r="B37" s="85"/>
      <c r="C37" s="85"/>
      <c r="D37" s="85"/>
      <c r="F37" s="85"/>
      <c r="G37" s="85"/>
    </row>
    <row r="38" spans="1:7" hidden="1" x14ac:dyDescent="0.25">
      <c r="A38" s="82" t="s">
        <v>1481</v>
      </c>
      <c r="B38" s="85"/>
      <c r="C38" s="85"/>
      <c r="D38" s="85"/>
      <c r="F38" s="85"/>
      <c r="G38" s="85"/>
    </row>
    <row r="39" spans="1:7" hidden="1" x14ac:dyDescent="0.25">
      <c r="A39" s="82" t="s">
        <v>1482</v>
      </c>
      <c r="B39" s="85"/>
      <c r="C39" s="85"/>
      <c r="D39" s="85"/>
      <c r="F39" s="85"/>
      <c r="G39" s="85"/>
    </row>
    <row r="40" spans="1:7" hidden="1" x14ac:dyDescent="0.25">
      <c r="A40" s="82" t="s">
        <v>1483</v>
      </c>
      <c r="B40" s="85"/>
      <c r="C40" s="85"/>
      <c r="D40" s="85"/>
      <c r="F40" s="85"/>
      <c r="G40" s="85"/>
    </row>
    <row r="41" spans="1:7" hidden="1" x14ac:dyDescent="0.25">
      <c r="A41" s="82" t="s">
        <v>1484</v>
      </c>
      <c r="B41" s="85"/>
      <c r="C41" s="85"/>
      <c r="D41" s="85"/>
      <c r="F41" s="85"/>
      <c r="G41" s="85"/>
    </row>
    <row r="42" spans="1:7" ht="18.75" x14ac:dyDescent="0.25">
      <c r="A42" s="69"/>
      <c r="B42" s="192" t="s">
        <v>686</v>
      </c>
      <c r="C42" s="192"/>
      <c r="D42" s="70"/>
      <c r="E42" s="70"/>
      <c r="F42" s="70"/>
      <c r="G42" s="70"/>
    </row>
    <row r="43" spans="1:7" x14ac:dyDescent="0.25">
      <c r="A43" s="71"/>
      <c r="B43" s="72" t="s">
        <v>687</v>
      </c>
      <c r="C43" s="71" t="s">
        <v>9</v>
      </c>
      <c r="D43" s="71"/>
      <c r="E43" s="71"/>
      <c r="F43" s="71" t="s">
        <v>315</v>
      </c>
      <c r="G43" s="71"/>
    </row>
    <row r="44" spans="1:7" x14ac:dyDescent="0.25">
      <c r="A44" s="37" t="s">
        <v>324</v>
      </c>
      <c r="B44" s="37" t="s">
        <v>25</v>
      </c>
      <c r="C44" s="153">
        <v>13.6</v>
      </c>
      <c r="D44" s="60"/>
      <c r="E44" s="37"/>
      <c r="F44" s="59">
        <f>IF($C$47=0,"",IF(C44="[for completion]","",C44/$C$47))</f>
        <v>1</v>
      </c>
    </row>
    <row r="45" spans="1:7" x14ac:dyDescent="0.25">
      <c r="A45" s="37" t="s">
        <v>325</v>
      </c>
      <c r="B45" s="37" t="s">
        <v>26</v>
      </c>
      <c r="C45" s="153"/>
      <c r="D45" s="60"/>
      <c r="E45" s="37"/>
      <c r="F45" s="59">
        <f>IF($C$47=0,"",IF(C45="[for completion]","",C45/$C$47))</f>
        <v>0</v>
      </c>
    </row>
    <row r="46" spans="1:7" x14ac:dyDescent="0.25">
      <c r="A46" s="37" t="s">
        <v>326</v>
      </c>
      <c r="B46" s="37" t="s">
        <v>11</v>
      </c>
      <c r="C46" s="153">
        <v>0</v>
      </c>
      <c r="D46" s="60"/>
      <c r="E46" s="37"/>
      <c r="F46" s="59">
        <f>IF($C$47=0,"",IF(C46="[for completion]","",C46/$C$47))</f>
        <v>0</v>
      </c>
    </row>
    <row r="47" spans="1:7" x14ac:dyDescent="0.25">
      <c r="A47" s="37" t="s">
        <v>327</v>
      </c>
      <c r="B47" s="42" t="s">
        <v>12</v>
      </c>
      <c r="C47" s="60">
        <f>SUM(C44:C46)</f>
        <v>13.6</v>
      </c>
      <c r="D47" s="37"/>
      <c r="E47" s="37"/>
      <c r="F47" s="55">
        <f>SUM(F44:F46)</f>
        <v>1</v>
      </c>
    </row>
    <row r="48" spans="1:7" x14ac:dyDescent="0.25">
      <c r="A48" s="37" t="s">
        <v>328</v>
      </c>
      <c r="B48" s="44" t="s">
        <v>27</v>
      </c>
      <c r="C48" s="153"/>
      <c r="D48" s="37"/>
      <c r="E48" s="37"/>
      <c r="F48" s="59">
        <f t="shared" ref="F48:F58" si="0">IF($C$47=0,"",IF(C48="[for completion]","",C48/$C$47))</f>
        <v>0</v>
      </c>
    </row>
    <row r="49" spans="1:6" x14ac:dyDescent="0.25">
      <c r="A49" s="37" t="s">
        <v>329</v>
      </c>
      <c r="B49" s="44" t="s">
        <v>293</v>
      </c>
      <c r="C49" s="153"/>
      <c r="D49" s="37"/>
      <c r="E49" s="37"/>
      <c r="F49" s="59">
        <f t="shared" si="0"/>
        <v>0</v>
      </c>
    </row>
    <row r="50" spans="1:6" x14ac:dyDescent="0.25">
      <c r="A50" s="37" t="s">
        <v>330</v>
      </c>
      <c r="B50" s="155"/>
      <c r="C50" s="153"/>
      <c r="D50" s="37"/>
      <c r="E50" s="37"/>
      <c r="F50" s="59">
        <f t="shared" si="0"/>
        <v>0</v>
      </c>
    </row>
    <row r="51" spans="1:6" x14ac:dyDescent="0.25">
      <c r="A51" s="37" t="s">
        <v>331</v>
      </c>
      <c r="B51" s="155"/>
      <c r="C51" s="153"/>
      <c r="D51" s="37"/>
      <c r="E51" s="37"/>
      <c r="F51" s="59">
        <f t="shared" si="0"/>
        <v>0</v>
      </c>
    </row>
    <row r="52" spans="1:6" hidden="1" x14ac:dyDescent="0.25">
      <c r="A52" s="37" t="s">
        <v>332</v>
      </c>
      <c r="B52" s="155"/>
      <c r="C52" s="153"/>
      <c r="D52" s="37"/>
      <c r="E52" s="37"/>
      <c r="F52" s="59">
        <f>IF($C$47=0,"",IF(C52="[for completion]","",C52/$C$47))</f>
        <v>0</v>
      </c>
    </row>
    <row r="53" spans="1:6" hidden="1" x14ac:dyDescent="0.25">
      <c r="A53" s="37" t="s">
        <v>333</v>
      </c>
      <c r="B53" s="155"/>
      <c r="C53" s="153"/>
      <c r="D53" s="37"/>
      <c r="E53" s="37"/>
      <c r="F53" s="59">
        <f t="shared" si="0"/>
        <v>0</v>
      </c>
    </row>
    <row r="54" spans="1:6" hidden="1" x14ac:dyDescent="0.25">
      <c r="A54" s="37" t="s">
        <v>334</v>
      </c>
      <c r="B54" s="155"/>
      <c r="C54" s="153"/>
      <c r="D54" s="37"/>
      <c r="E54" s="37"/>
      <c r="F54" s="59">
        <f t="shared" si="0"/>
        <v>0</v>
      </c>
    </row>
    <row r="55" spans="1:6" hidden="1" x14ac:dyDescent="0.25">
      <c r="A55" s="37" t="s">
        <v>335</v>
      </c>
      <c r="B55" s="155"/>
      <c r="C55" s="153"/>
      <c r="D55" s="37"/>
      <c r="E55" s="37"/>
      <c r="F55" s="59">
        <f t="shared" si="0"/>
        <v>0</v>
      </c>
    </row>
    <row r="56" spans="1:6" hidden="1" x14ac:dyDescent="0.25">
      <c r="A56" s="37" t="s">
        <v>336</v>
      </c>
      <c r="B56" s="155"/>
      <c r="C56" s="153"/>
      <c r="D56" s="37"/>
      <c r="F56" s="59">
        <f t="shared" si="0"/>
        <v>0</v>
      </c>
    </row>
    <row r="57" spans="1:6" hidden="1" x14ac:dyDescent="0.25">
      <c r="A57" s="37" t="s">
        <v>337</v>
      </c>
      <c r="B57" s="155"/>
      <c r="C57" s="153"/>
      <c r="D57" s="37"/>
      <c r="F57" s="59">
        <f t="shared" si="0"/>
        <v>0</v>
      </c>
    </row>
    <row r="58" spans="1:6" hidden="1" x14ac:dyDescent="0.25">
      <c r="A58" s="37" t="s">
        <v>338</v>
      </c>
      <c r="B58" s="155"/>
      <c r="C58" s="154"/>
      <c r="D58" s="33"/>
      <c r="F58" s="59">
        <f t="shared" si="0"/>
        <v>0</v>
      </c>
    </row>
    <row r="59" spans="1:6" hidden="1" x14ac:dyDescent="0.25">
      <c r="A59" s="37" t="s">
        <v>339</v>
      </c>
      <c r="B59" s="155"/>
      <c r="C59" s="154"/>
      <c r="D59" s="33"/>
      <c r="E59" s="33"/>
      <c r="F59" s="47"/>
    </row>
    <row r="60" spans="1:6" hidden="1" x14ac:dyDescent="0.25">
      <c r="A60" s="37" t="s">
        <v>340</v>
      </c>
      <c r="B60" s="155"/>
      <c r="C60" s="154"/>
      <c r="D60" s="33"/>
      <c r="E60" s="33"/>
      <c r="F60" s="47"/>
    </row>
    <row r="61" spans="1:6" hidden="1" x14ac:dyDescent="0.25">
      <c r="A61" s="37" t="s">
        <v>341</v>
      </c>
      <c r="B61" s="155"/>
      <c r="C61" s="154"/>
      <c r="D61" s="33"/>
      <c r="E61" s="33"/>
      <c r="F61" s="47"/>
    </row>
    <row r="62" spans="1:6" hidden="1" x14ac:dyDescent="0.25">
      <c r="A62" s="37" t="s">
        <v>342</v>
      </c>
      <c r="B62" s="155"/>
      <c r="C62" s="154"/>
      <c r="D62" s="33"/>
      <c r="E62" s="33"/>
      <c r="F62" s="47"/>
    </row>
    <row r="63" spans="1:6" hidden="1" x14ac:dyDescent="0.25">
      <c r="A63" s="37" t="s">
        <v>343</v>
      </c>
      <c r="B63" s="155"/>
      <c r="C63" s="154"/>
      <c r="D63" s="33"/>
      <c r="E63" s="33"/>
      <c r="F63" s="47"/>
    </row>
    <row r="64" spans="1:6" hidden="1" x14ac:dyDescent="0.25">
      <c r="A64" s="37" t="s">
        <v>344</v>
      </c>
      <c r="B64" s="155"/>
      <c r="C64" s="154"/>
      <c r="D64" s="33"/>
      <c r="E64" s="33"/>
      <c r="F64" s="47"/>
    </row>
    <row r="65" spans="1:7" hidden="1" x14ac:dyDescent="0.25">
      <c r="A65" s="37" t="s">
        <v>345</v>
      </c>
      <c r="B65" s="155"/>
      <c r="C65" s="154"/>
      <c r="D65" s="33"/>
      <c r="E65" s="33"/>
      <c r="F65" s="47"/>
    </row>
    <row r="66" spans="1:7" x14ac:dyDescent="0.25">
      <c r="A66" s="71"/>
      <c r="B66" s="72" t="s">
        <v>28</v>
      </c>
      <c r="C66" s="71" t="s">
        <v>29</v>
      </c>
      <c r="D66" s="71" t="s">
        <v>30</v>
      </c>
      <c r="E66" s="71"/>
      <c r="F66" s="71" t="s">
        <v>315</v>
      </c>
      <c r="G66" s="71"/>
    </row>
    <row r="67" spans="1:7" x14ac:dyDescent="0.25">
      <c r="A67" s="37" t="s">
        <v>346</v>
      </c>
      <c r="B67" s="37" t="s">
        <v>688</v>
      </c>
      <c r="C67" s="156">
        <v>69</v>
      </c>
      <c r="D67" s="156"/>
      <c r="E67" s="37"/>
      <c r="F67" s="156">
        <f>IF(AND(C67="[For completion]",D67="[For completion]"),"",SUM(C67:D67)/'A1. EEM General Mortgage Assets'!F29)</f>
        <v>5.7711609233857481E-3</v>
      </c>
      <c r="G67" s="47"/>
    </row>
    <row r="68" spans="1:7" x14ac:dyDescent="0.25">
      <c r="A68" s="37" t="s">
        <v>347</v>
      </c>
      <c r="B68" s="158" t="s">
        <v>33</v>
      </c>
      <c r="C68" s="156"/>
      <c r="D68" s="156"/>
      <c r="E68" s="37"/>
      <c r="F68" s="157"/>
      <c r="G68" s="47"/>
    </row>
    <row r="69" spans="1:7" x14ac:dyDescent="0.25">
      <c r="A69" s="37" t="s">
        <v>348</v>
      </c>
      <c r="B69" s="158" t="s">
        <v>34</v>
      </c>
      <c r="C69" s="156"/>
      <c r="D69" s="156"/>
      <c r="E69" s="37"/>
      <c r="F69" s="157"/>
      <c r="G69" s="47"/>
    </row>
    <row r="70" spans="1:7" x14ac:dyDescent="0.25">
      <c r="A70" s="37" t="s">
        <v>349</v>
      </c>
      <c r="B70" s="158"/>
      <c r="C70" s="157"/>
      <c r="D70" s="157"/>
      <c r="E70" s="37"/>
      <c r="F70" s="157"/>
      <c r="G70" s="47"/>
    </row>
    <row r="71" spans="1:7" x14ac:dyDescent="0.25">
      <c r="A71" s="37" t="s">
        <v>350</v>
      </c>
      <c r="B71" s="158"/>
      <c r="C71" s="157"/>
      <c r="D71" s="157"/>
      <c r="E71" s="37"/>
      <c r="F71" s="157"/>
      <c r="G71" s="47"/>
    </row>
    <row r="72" spans="1:7" x14ac:dyDescent="0.25">
      <c r="A72" s="37" t="s">
        <v>351</v>
      </c>
      <c r="B72" s="158"/>
      <c r="C72" s="157"/>
      <c r="D72" s="157"/>
      <c r="E72" s="37"/>
      <c r="F72" s="157"/>
      <c r="G72" s="47"/>
    </row>
    <row r="73" spans="1:7" x14ac:dyDescent="0.25">
      <c r="A73" s="37" t="s">
        <v>352</v>
      </c>
      <c r="B73" s="158"/>
      <c r="C73" s="157"/>
      <c r="D73" s="157"/>
      <c r="E73" s="37"/>
      <c r="F73" s="157"/>
      <c r="G73" s="47"/>
    </row>
    <row r="74" spans="1:7" x14ac:dyDescent="0.25">
      <c r="A74" s="71"/>
      <c r="B74" s="72" t="s">
        <v>35</v>
      </c>
      <c r="C74" s="71" t="s">
        <v>36</v>
      </c>
      <c r="D74" s="71" t="s">
        <v>37</v>
      </c>
      <c r="E74" s="71"/>
      <c r="F74" s="71" t="s">
        <v>24</v>
      </c>
      <c r="G74" s="71"/>
    </row>
    <row r="75" spans="1:7" x14ac:dyDescent="0.25">
      <c r="A75" s="37" t="s">
        <v>353</v>
      </c>
      <c r="B75" s="37" t="s">
        <v>38</v>
      </c>
      <c r="C75" s="205">
        <v>0.36499999999999999</v>
      </c>
      <c r="D75" s="205"/>
      <c r="E75" s="61"/>
      <c r="F75" s="159"/>
      <c r="G75" s="47"/>
    </row>
    <row r="76" spans="1:7" x14ac:dyDescent="0.25">
      <c r="A76" s="37" t="s">
        <v>354</v>
      </c>
      <c r="B76" s="37"/>
      <c r="C76" s="55"/>
      <c r="D76" s="55"/>
      <c r="E76" s="61"/>
      <c r="F76" s="55"/>
      <c r="G76" s="47"/>
    </row>
    <row r="77" spans="1:7" x14ac:dyDescent="0.25">
      <c r="A77" s="37" t="s">
        <v>355</v>
      </c>
      <c r="B77" s="37"/>
      <c r="C77" s="55"/>
      <c r="D77" s="55"/>
      <c r="E77" s="61"/>
      <c r="F77" s="55"/>
      <c r="G77" s="47"/>
    </row>
    <row r="78" spans="1:7" x14ac:dyDescent="0.25">
      <c r="A78" s="37" t="s">
        <v>356</v>
      </c>
      <c r="B78" s="37"/>
      <c r="C78" s="55"/>
      <c r="D78" s="55"/>
      <c r="E78" s="61"/>
      <c r="F78" s="55"/>
      <c r="G78" s="47"/>
    </row>
    <row r="79" spans="1:7" hidden="1" x14ac:dyDescent="0.25">
      <c r="A79" s="37" t="s">
        <v>357</v>
      </c>
      <c r="B79" s="37"/>
      <c r="C79" s="55"/>
      <c r="D79" s="55"/>
      <c r="E79" s="61"/>
      <c r="F79" s="55"/>
      <c r="G79" s="47"/>
    </row>
    <row r="80" spans="1:7" hidden="1" x14ac:dyDescent="0.25">
      <c r="A80" s="37" t="s">
        <v>358</v>
      </c>
      <c r="B80" s="37"/>
      <c r="C80" s="55"/>
      <c r="D80" s="55"/>
      <c r="E80" s="61"/>
      <c r="F80" s="55"/>
      <c r="G80" s="47"/>
    </row>
    <row r="81" spans="1:7" hidden="1" x14ac:dyDescent="0.25">
      <c r="A81" s="37" t="s">
        <v>359</v>
      </c>
      <c r="B81" s="37"/>
      <c r="C81" s="55"/>
      <c r="D81" s="55"/>
      <c r="E81" s="61"/>
      <c r="F81" s="55"/>
      <c r="G81" s="47"/>
    </row>
    <row r="82" spans="1:7" x14ac:dyDescent="0.25">
      <c r="A82" s="71"/>
      <c r="B82" s="72" t="s">
        <v>39</v>
      </c>
      <c r="C82" s="71" t="s">
        <v>36</v>
      </c>
      <c r="D82" s="71" t="s">
        <v>37</v>
      </c>
      <c r="E82" s="71"/>
      <c r="F82" s="71" t="s">
        <v>24</v>
      </c>
      <c r="G82" s="71"/>
    </row>
    <row r="83" spans="1:7" x14ac:dyDescent="0.25">
      <c r="A83" s="37" t="s">
        <v>360</v>
      </c>
      <c r="B83" s="46" t="s">
        <v>40</v>
      </c>
      <c r="C83" s="54">
        <f>SUM(C84:C117)</f>
        <v>1</v>
      </c>
      <c r="D83" s="54">
        <f>SUM(D84:D117)</f>
        <v>0</v>
      </c>
      <c r="E83" s="55"/>
      <c r="F83" s="54">
        <f>SUM(F84:F117)</f>
        <v>1</v>
      </c>
      <c r="G83" s="47"/>
    </row>
    <row r="84" spans="1:7" hidden="1" x14ac:dyDescent="0.25">
      <c r="A84" s="37" t="s">
        <v>361</v>
      </c>
      <c r="B84" s="37" t="s">
        <v>41</v>
      </c>
      <c r="C84" s="159"/>
      <c r="D84" s="159"/>
      <c r="E84" s="159"/>
      <c r="F84" s="159"/>
      <c r="G84" s="47"/>
    </row>
    <row r="85" spans="1:7" hidden="1" x14ac:dyDescent="0.25">
      <c r="A85" s="37" t="s">
        <v>362</v>
      </c>
      <c r="B85" s="37" t="s">
        <v>42</v>
      </c>
      <c r="C85" s="159"/>
      <c r="D85" s="159"/>
      <c r="E85" s="159"/>
      <c r="F85" s="159"/>
      <c r="G85" s="47"/>
    </row>
    <row r="86" spans="1:7" hidden="1" x14ac:dyDescent="0.25">
      <c r="A86" s="37" t="s">
        <v>363</v>
      </c>
      <c r="B86" s="37" t="s">
        <v>43</v>
      </c>
      <c r="C86" s="159"/>
      <c r="D86" s="159"/>
      <c r="E86" s="159"/>
      <c r="F86" s="159"/>
      <c r="G86" s="47"/>
    </row>
    <row r="87" spans="1:7" hidden="1" x14ac:dyDescent="0.25">
      <c r="A87" s="37" t="s">
        <v>364</v>
      </c>
      <c r="B87" s="37" t="s">
        <v>44</v>
      </c>
      <c r="C87" s="159"/>
      <c r="D87" s="159"/>
      <c r="E87" s="159"/>
      <c r="F87" s="159"/>
      <c r="G87" s="47"/>
    </row>
    <row r="88" spans="1:7" hidden="1" x14ac:dyDescent="0.25">
      <c r="A88" s="37" t="s">
        <v>365</v>
      </c>
      <c r="B88" s="37" t="s">
        <v>45</v>
      </c>
      <c r="C88" s="159"/>
      <c r="D88" s="159"/>
      <c r="E88" s="159"/>
      <c r="F88" s="159"/>
      <c r="G88" s="47"/>
    </row>
    <row r="89" spans="1:7" hidden="1" x14ac:dyDescent="0.25">
      <c r="A89" s="37" t="s">
        <v>366</v>
      </c>
      <c r="B89" s="37" t="s">
        <v>1485</v>
      </c>
      <c r="C89" s="159"/>
      <c r="D89" s="159"/>
      <c r="E89" s="159"/>
      <c r="F89" s="159"/>
      <c r="G89" s="47"/>
    </row>
    <row r="90" spans="1:7" hidden="1" x14ac:dyDescent="0.25">
      <c r="A90" s="37" t="s">
        <v>367</v>
      </c>
      <c r="B90" s="37" t="s">
        <v>46</v>
      </c>
      <c r="C90" s="159"/>
      <c r="D90" s="159"/>
      <c r="E90" s="159"/>
      <c r="F90" s="159"/>
      <c r="G90" s="47"/>
    </row>
    <row r="91" spans="1:7" hidden="1" x14ac:dyDescent="0.25">
      <c r="A91" s="37" t="s">
        <v>368</v>
      </c>
      <c r="B91" s="37" t="s">
        <v>47</v>
      </c>
      <c r="C91" s="159"/>
      <c r="D91" s="159"/>
      <c r="E91" s="159"/>
      <c r="F91" s="159"/>
      <c r="G91" s="47"/>
    </row>
    <row r="92" spans="1:7" hidden="1" x14ac:dyDescent="0.25">
      <c r="A92" s="37" t="s">
        <v>369</v>
      </c>
      <c r="B92" s="37" t="s">
        <v>48</v>
      </c>
      <c r="C92" s="159"/>
      <c r="D92" s="159"/>
      <c r="E92" s="159"/>
      <c r="F92" s="159"/>
      <c r="G92" s="47"/>
    </row>
    <row r="93" spans="1:7" hidden="1" x14ac:dyDescent="0.25">
      <c r="A93" s="37" t="s">
        <v>370</v>
      </c>
      <c r="B93" s="37" t="s">
        <v>49</v>
      </c>
      <c r="C93" s="159"/>
      <c r="D93" s="159"/>
      <c r="E93" s="159"/>
      <c r="F93" s="159"/>
      <c r="G93" s="47"/>
    </row>
    <row r="94" spans="1:7" hidden="1" x14ac:dyDescent="0.25">
      <c r="A94" s="37" t="s">
        <v>371</v>
      </c>
      <c r="B94" s="37" t="s">
        <v>50</v>
      </c>
      <c r="C94" s="159"/>
      <c r="D94" s="159"/>
      <c r="E94" s="159"/>
      <c r="F94" s="159"/>
      <c r="G94" s="47"/>
    </row>
    <row r="95" spans="1:7" hidden="1" x14ac:dyDescent="0.25">
      <c r="A95" s="37" t="s">
        <v>372</v>
      </c>
      <c r="B95" s="37" t="s">
        <v>51</v>
      </c>
      <c r="C95" s="159"/>
      <c r="D95" s="159"/>
      <c r="E95" s="159"/>
      <c r="F95" s="159"/>
      <c r="G95" s="47"/>
    </row>
    <row r="96" spans="1:7" hidden="1" x14ac:dyDescent="0.25">
      <c r="A96" s="37" t="s">
        <v>373</v>
      </c>
      <c r="B96" s="37" t="s">
        <v>52</v>
      </c>
      <c r="C96" s="159"/>
      <c r="D96" s="159"/>
      <c r="E96" s="159"/>
      <c r="F96" s="159"/>
      <c r="G96" s="47"/>
    </row>
    <row r="97" spans="1:7" hidden="1" x14ac:dyDescent="0.25">
      <c r="A97" s="37" t="s">
        <v>374</v>
      </c>
      <c r="B97" s="37" t="s">
        <v>53</v>
      </c>
      <c r="C97" s="159"/>
      <c r="D97" s="159"/>
      <c r="E97" s="159"/>
      <c r="F97" s="159"/>
      <c r="G97" s="47"/>
    </row>
    <row r="98" spans="1:7" hidden="1" x14ac:dyDescent="0.25">
      <c r="A98" s="37" t="s">
        <v>375</v>
      </c>
      <c r="B98" s="37" t="s">
        <v>54</v>
      </c>
      <c r="C98" s="159"/>
      <c r="D98" s="159"/>
      <c r="E98" s="159"/>
      <c r="F98" s="159"/>
      <c r="G98" s="47"/>
    </row>
    <row r="99" spans="1:7" hidden="1" x14ac:dyDescent="0.25">
      <c r="A99" s="37" t="s">
        <v>376</v>
      </c>
      <c r="B99" s="37" t="s">
        <v>1</v>
      </c>
      <c r="C99" s="159"/>
      <c r="D99" s="159"/>
      <c r="E99" s="159"/>
      <c r="F99" s="159"/>
      <c r="G99" s="47"/>
    </row>
    <row r="100" spans="1:7" hidden="1" x14ac:dyDescent="0.25">
      <c r="A100" s="37" t="s">
        <v>377</v>
      </c>
      <c r="B100" s="37" t="s">
        <v>55</v>
      </c>
      <c r="C100" s="159"/>
      <c r="D100" s="159"/>
      <c r="E100" s="159"/>
      <c r="F100" s="159"/>
      <c r="G100" s="47"/>
    </row>
    <row r="101" spans="1:7" hidden="1" x14ac:dyDescent="0.25">
      <c r="A101" s="37" t="s">
        <v>378</v>
      </c>
      <c r="B101" s="37" t="s">
        <v>56</v>
      </c>
      <c r="C101" s="159"/>
      <c r="D101" s="159"/>
      <c r="E101" s="159"/>
      <c r="F101" s="159"/>
      <c r="G101" s="47"/>
    </row>
    <row r="102" spans="1:7" hidden="1" x14ac:dyDescent="0.25">
      <c r="A102" s="37" t="s">
        <v>379</v>
      </c>
      <c r="B102" s="37" t="s">
        <v>57</v>
      </c>
      <c r="C102" s="159"/>
      <c r="D102" s="159"/>
      <c r="E102" s="159"/>
      <c r="F102" s="159"/>
      <c r="G102" s="47"/>
    </row>
    <row r="103" spans="1:7" hidden="1" x14ac:dyDescent="0.25">
      <c r="A103" s="37" t="s">
        <v>380</v>
      </c>
      <c r="B103" s="37" t="s">
        <v>58</v>
      </c>
      <c r="C103" s="159"/>
      <c r="D103" s="159"/>
      <c r="E103" s="159"/>
      <c r="F103" s="159"/>
      <c r="G103" s="47"/>
    </row>
    <row r="104" spans="1:7" hidden="1" x14ac:dyDescent="0.25">
      <c r="A104" s="37" t="s">
        <v>381</v>
      </c>
      <c r="B104" s="37" t="s">
        <v>59</v>
      </c>
      <c r="C104" s="159"/>
      <c r="D104" s="159"/>
      <c r="E104" s="159"/>
      <c r="F104" s="159"/>
      <c r="G104" s="47"/>
    </row>
    <row r="105" spans="1:7" x14ac:dyDescent="0.25">
      <c r="A105" s="37" t="s">
        <v>382</v>
      </c>
      <c r="B105" s="37" t="s">
        <v>60</v>
      </c>
      <c r="C105" s="182">
        <v>1</v>
      </c>
      <c r="D105" s="159">
        <v>0</v>
      </c>
      <c r="E105" s="159"/>
      <c r="F105" s="182">
        <v>1</v>
      </c>
      <c r="G105" s="47"/>
    </row>
    <row r="106" spans="1:7" hidden="1" x14ac:dyDescent="0.25">
      <c r="A106" s="37" t="s">
        <v>383</v>
      </c>
      <c r="B106" s="37" t="s">
        <v>61</v>
      </c>
      <c r="C106" s="159"/>
      <c r="D106" s="159"/>
      <c r="E106" s="159"/>
      <c r="F106" s="159"/>
      <c r="G106" s="47"/>
    </row>
    <row r="107" spans="1:7" hidden="1" x14ac:dyDescent="0.25">
      <c r="A107" s="37" t="s">
        <v>384</v>
      </c>
      <c r="B107" s="37" t="s">
        <v>62</v>
      </c>
      <c r="C107" s="159"/>
      <c r="D107" s="159"/>
      <c r="E107" s="159"/>
      <c r="F107" s="159"/>
      <c r="G107" s="47"/>
    </row>
    <row r="108" spans="1:7" hidden="1" x14ac:dyDescent="0.25">
      <c r="A108" s="37" t="s">
        <v>385</v>
      </c>
      <c r="B108" s="37" t="s">
        <v>63</v>
      </c>
      <c r="C108" s="159"/>
      <c r="D108" s="159"/>
      <c r="E108" s="159"/>
      <c r="F108" s="159"/>
      <c r="G108" s="47"/>
    </row>
    <row r="109" spans="1:7" hidden="1" x14ac:dyDescent="0.25">
      <c r="A109" s="37" t="s">
        <v>386</v>
      </c>
      <c r="B109" s="37" t="s">
        <v>64</v>
      </c>
      <c r="C109" s="159"/>
      <c r="D109" s="159"/>
      <c r="E109" s="159"/>
      <c r="F109" s="159"/>
      <c r="G109" s="47"/>
    </row>
    <row r="110" spans="1:7" hidden="1" x14ac:dyDescent="0.25">
      <c r="A110" s="37" t="s">
        <v>387</v>
      </c>
      <c r="B110" s="37" t="s">
        <v>2</v>
      </c>
      <c r="C110" s="159"/>
      <c r="D110" s="159"/>
      <c r="E110" s="159"/>
      <c r="F110" s="159"/>
      <c r="G110" s="47"/>
    </row>
    <row r="111" spans="1:7" x14ac:dyDescent="0.25">
      <c r="A111" s="37" t="s">
        <v>388</v>
      </c>
      <c r="B111" s="46" t="s">
        <v>14</v>
      </c>
      <c r="C111" s="54">
        <f>SUM(C112:C114)</f>
        <v>0</v>
      </c>
      <c r="D111" s="54">
        <f>SUM(D112:D114)</f>
        <v>0</v>
      </c>
      <c r="E111" s="55"/>
      <c r="F111" s="54">
        <f>SUM(F112:F114)</f>
        <v>0</v>
      </c>
      <c r="G111" s="47"/>
    </row>
    <row r="112" spans="1:7" x14ac:dyDescent="0.25">
      <c r="A112" s="37" t="s">
        <v>389</v>
      </c>
      <c r="B112" s="37" t="s">
        <v>66</v>
      </c>
      <c r="C112" s="159"/>
      <c r="D112" s="159"/>
      <c r="E112" s="55"/>
      <c r="F112" s="159"/>
      <c r="G112" s="47"/>
    </row>
    <row r="113" spans="1:7" x14ac:dyDescent="0.25">
      <c r="A113" s="37" t="s">
        <v>390</v>
      </c>
      <c r="B113" s="37" t="s">
        <v>67</v>
      </c>
      <c r="C113" s="159"/>
      <c r="D113" s="159"/>
      <c r="E113" s="55"/>
      <c r="F113" s="159"/>
      <c r="G113" s="47"/>
    </row>
    <row r="114" spans="1:7" x14ac:dyDescent="0.25">
      <c r="A114" s="37" t="s">
        <v>391</v>
      </c>
      <c r="B114" s="37" t="s">
        <v>0</v>
      </c>
      <c r="C114" s="159"/>
      <c r="D114" s="159"/>
      <c r="E114" s="55"/>
      <c r="F114" s="159"/>
      <c r="G114" s="47"/>
    </row>
    <row r="115" spans="1:7" x14ac:dyDescent="0.25">
      <c r="A115" s="37" t="s">
        <v>392</v>
      </c>
      <c r="B115" s="46" t="s">
        <v>11</v>
      </c>
      <c r="C115" s="54">
        <f>SUM(C116:C126)</f>
        <v>0</v>
      </c>
      <c r="D115" s="54">
        <f>SUM(D116:D126)</f>
        <v>0</v>
      </c>
      <c r="E115" s="55"/>
      <c r="F115" s="54">
        <f>SUM(F116:F126)</f>
        <v>0</v>
      </c>
      <c r="G115" s="47"/>
    </row>
    <row r="116" spans="1:7" x14ac:dyDescent="0.25">
      <c r="A116" s="37" t="s">
        <v>393</v>
      </c>
      <c r="B116" s="47" t="s">
        <v>15</v>
      </c>
      <c r="C116" s="159"/>
      <c r="D116" s="159"/>
      <c r="E116" s="55"/>
      <c r="F116" s="159"/>
      <c r="G116" s="47"/>
    </row>
    <row r="117" spans="1:7" x14ac:dyDescent="0.25">
      <c r="A117" s="37" t="s">
        <v>394</v>
      </c>
      <c r="B117" s="37" t="s">
        <v>65</v>
      </c>
      <c r="C117" s="159"/>
      <c r="D117" s="159"/>
      <c r="E117" s="55"/>
      <c r="F117" s="159"/>
      <c r="G117" s="47"/>
    </row>
    <row r="118" spans="1:7" x14ac:dyDescent="0.25">
      <c r="A118" s="37" t="s">
        <v>395</v>
      </c>
      <c r="B118" s="47" t="s">
        <v>16</v>
      </c>
      <c r="C118" s="159"/>
      <c r="D118" s="159"/>
      <c r="E118" s="55"/>
      <c r="F118" s="159"/>
      <c r="G118" s="47"/>
    </row>
    <row r="119" spans="1:7" x14ac:dyDescent="0.25">
      <c r="A119" s="37" t="s">
        <v>396</v>
      </c>
      <c r="B119" s="47" t="s">
        <v>17</v>
      </c>
      <c r="C119" s="159"/>
      <c r="D119" s="159"/>
      <c r="E119" s="55"/>
      <c r="F119" s="159"/>
      <c r="G119" s="47"/>
    </row>
    <row r="120" spans="1:7" x14ac:dyDescent="0.25">
      <c r="A120" s="37" t="s">
        <v>397</v>
      </c>
      <c r="B120" s="47" t="s">
        <v>3</v>
      </c>
      <c r="C120" s="159"/>
      <c r="D120" s="159"/>
      <c r="E120" s="55"/>
      <c r="F120" s="159"/>
      <c r="G120" s="47"/>
    </row>
    <row r="121" spans="1:7" x14ac:dyDescent="0.25">
      <c r="A121" s="37" t="s">
        <v>398</v>
      </c>
      <c r="B121" s="47" t="s">
        <v>18</v>
      </c>
      <c r="C121" s="159"/>
      <c r="D121" s="159"/>
      <c r="E121" s="55"/>
      <c r="F121" s="159"/>
      <c r="G121" s="47"/>
    </row>
    <row r="122" spans="1:7" x14ac:dyDescent="0.25">
      <c r="A122" s="37" t="s">
        <v>399</v>
      </c>
      <c r="B122" s="47" t="s">
        <v>19</v>
      </c>
      <c r="C122" s="159"/>
      <c r="D122" s="159"/>
      <c r="E122" s="55"/>
      <c r="F122" s="159"/>
      <c r="G122" s="47"/>
    </row>
    <row r="123" spans="1:7" x14ac:dyDescent="0.25">
      <c r="A123" s="37" t="s">
        <v>400</v>
      </c>
      <c r="B123" s="47" t="s">
        <v>20</v>
      </c>
      <c r="C123" s="159"/>
      <c r="D123" s="159"/>
      <c r="E123" s="55"/>
      <c r="F123" s="159"/>
      <c r="G123" s="47"/>
    </row>
    <row r="124" spans="1:7" x14ac:dyDescent="0.25">
      <c r="A124" s="37" t="s">
        <v>401</v>
      </c>
      <c r="B124" s="47" t="s">
        <v>21</v>
      </c>
      <c r="C124" s="159"/>
      <c r="D124" s="159"/>
      <c r="E124" s="55"/>
      <c r="F124" s="159"/>
      <c r="G124" s="47"/>
    </row>
    <row r="125" spans="1:7" x14ac:dyDescent="0.25">
      <c r="A125" s="37" t="s">
        <v>402</v>
      </c>
      <c r="B125" s="47" t="s">
        <v>22</v>
      </c>
      <c r="C125" s="159"/>
      <c r="D125" s="159"/>
      <c r="E125" s="55"/>
      <c r="F125" s="159"/>
      <c r="G125" s="47"/>
    </row>
    <row r="126" spans="1:7" x14ac:dyDescent="0.25">
      <c r="A126" s="37" t="s">
        <v>403</v>
      </c>
      <c r="B126" s="47" t="s">
        <v>11</v>
      </c>
      <c r="C126" s="159"/>
      <c r="D126" s="159"/>
      <c r="E126" s="55"/>
      <c r="F126" s="159"/>
      <c r="G126" s="47"/>
    </row>
    <row r="127" spans="1:7" x14ac:dyDescent="0.25">
      <c r="A127" s="37" t="s">
        <v>404</v>
      </c>
      <c r="B127" s="44" t="s">
        <v>13</v>
      </c>
      <c r="C127" s="55"/>
      <c r="D127" s="55"/>
      <c r="E127" s="55"/>
      <c r="F127" s="55"/>
      <c r="G127" s="47"/>
    </row>
    <row r="128" spans="1:7" x14ac:dyDescent="0.25">
      <c r="A128" s="37" t="s">
        <v>405</v>
      </c>
      <c r="B128" s="44" t="s">
        <v>13</v>
      </c>
      <c r="C128" s="55"/>
      <c r="D128" s="55"/>
      <c r="E128" s="55"/>
      <c r="F128" s="55"/>
      <c r="G128" s="47"/>
    </row>
    <row r="129" spans="1:7" hidden="1" x14ac:dyDescent="0.25">
      <c r="A129" s="37" t="s">
        <v>406</v>
      </c>
      <c r="B129" s="44"/>
      <c r="C129" s="55"/>
      <c r="D129" s="55"/>
      <c r="E129" s="55"/>
      <c r="F129" s="55"/>
      <c r="G129" s="47"/>
    </row>
    <row r="130" spans="1:7" hidden="1" x14ac:dyDescent="0.25">
      <c r="A130" s="37" t="s">
        <v>407</v>
      </c>
      <c r="B130" s="44"/>
      <c r="C130" s="55"/>
      <c r="D130" s="55"/>
      <c r="E130" s="55"/>
      <c r="F130" s="55"/>
      <c r="G130" s="47"/>
    </row>
    <row r="131" spans="1:7" hidden="1" x14ac:dyDescent="0.25">
      <c r="A131" s="37" t="s">
        <v>408</v>
      </c>
      <c r="B131" s="44"/>
      <c r="C131" s="55"/>
      <c r="D131" s="55"/>
      <c r="E131" s="55"/>
      <c r="F131" s="55"/>
      <c r="G131" s="47"/>
    </row>
    <row r="132" spans="1:7" hidden="1" x14ac:dyDescent="0.25">
      <c r="A132" s="37" t="s">
        <v>409</v>
      </c>
      <c r="B132" s="44"/>
      <c r="C132" s="55"/>
      <c r="D132" s="55"/>
      <c r="E132" s="55"/>
      <c r="F132" s="55"/>
      <c r="G132" s="47"/>
    </row>
    <row r="133" spans="1:7" hidden="1" x14ac:dyDescent="0.25">
      <c r="A133" s="37" t="s">
        <v>410</v>
      </c>
      <c r="B133" s="44"/>
      <c r="C133" s="55"/>
      <c r="D133" s="55"/>
      <c r="E133" s="55"/>
      <c r="F133" s="55"/>
      <c r="G133" s="47"/>
    </row>
    <row r="134" spans="1:7" hidden="1" x14ac:dyDescent="0.25">
      <c r="A134" s="37" t="s">
        <v>411</v>
      </c>
      <c r="B134" s="44"/>
      <c r="C134" s="55"/>
      <c r="D134" s="55"/>
      <c r="E134" s="55"/>
      <c r="F134" s="55"/>
      <c r="G134" s="47"/>
    </row>
    <row r="135" spans="1:7" hidden="1" x14ac:dyDescent="0.25">
      <c r="A135" s="37" t="s">
        <v>412</v>
      </c>
      <c r="B135" s="44"/>
      <c r="C135" s="55"/>
      <c r="D135" s="55"/>
      <c r="E135" s="55"/>
      <c r="F135" s="55"/>
      <c r="G135" s="47"/>
    </row>
    <row r="136" spans="1:7" hidden="1" x14ac:dyDescent="0.25">
      <c r="A136" s="37" t="s">
        <v>413</v>
      </c>
      <c r="B136" s="44"/>
      <c r="C136" s="55"/>
      <c r="D136" s="55"/>
      <c r="E136" s="55"/>
      <c r="F136" s="55"/>
      <c r="G136" s="47"/>
    </row>
    <row r="137" spans="1:7" x14ac:dyDescent="0.25">
      <c r="A137" s="71"/>
      <c r="B137" s="72" t="s">
        <v>295</v>
      </c>
      <c r="C137" s="71" t="s">
        <v>36</v>
      </c>
      <c r="D137" s="71" t="s">
        <v>37</v>
      </c>
      <c r="E137" s="71"/>
      <c r="F137" s="71" t="s">
        <v>24</v>
      </c>
      <c r="G137" s="71"/>
    </row>
    <row r="138" spans="1:7" x14ac:dyDescent="0.25">
      <c r="A138" s="37" t="s">
        <v>414</v>
      </c>
      <c r="B138" s="160" t="s">
        <v>1513</v>
      </c>
      <c r="C138" s="205">
        <v>0.1</v>
      </c>
      <c r="D138" s="205"/>
      <c r="E138" s="55"/>
      <c r="F138" s="206">
        <v>0.1</v>
      </c>
      <c r="G138" s="47"/>
    </row>
    <row r="139" spans="1:7" x14ac:dyDescent="0.25">
      <c r="A139" s="37" t="s">
        <v>415</v>
      </c>
      <c r="B139" s="160" t="s">
        <v>1514</v>
      </c>
      <c r="C139" s="205">
        <v>3.4000000000000002E-2</v>
      </c>
      <c r="D139" s="205"/>
      <c r="E139" s="55"/>
      <c r="F139" s="206">
        <v>3.4000000000000002E-2</v>
      </c>
      <c r="G139" s="47"/>
    </row>
    <row r="140" spans="1:7" x14ac:dyDescent="0.25">
      <c r="A140" s="37" t="s">
        <v>416</v>
      </c>
      <c r="B140" s="160" t="s">
        <v>1515</v>
      </c>
      <c r="C140" s="205">
        <v>0.47299999999999998</v>
      </c>
      <c r="D140" s="205"/>
      <c r="E140" s="55"/>
      <c r="F140" s="206">
        <v>0.47299999999999998</v>
      </c>
      <c r="G140" s="47"/>
    </row>
    <row r="141" spans="1:7" x14ac:dyDescent="0.25">
      <c r="A141" s="37" t="s">
        <v>417</v>
      </c>
      <c r="B141" s="160" t="s">
        <v>1516</v>
      </c>
      <c r="C141" s="205">
        <v>3.1E-2</v>
      </c>
      <c r="D141" s="205"/>
      <c r="E141" s="55"/>
      <c r="F141" s="206">
        <v>3.1E-2</v>
      </c>
      <c r="G141" s="47"/>
    </row>
    <row r="142" spans="1:7" x14ac:dyDescent="0.25">
      <c r="A142" s="37" t="s">
        <v>418</v>
      </c>
      <c r="B142" s="160" t="s">
        <v>1517</v>
      </c>
      <c r="C142" s="205">
        <v>0.307</v>
      </c>
      <c r="D142" s="205"/>
      <c r="E142" s="55"/>
      <c r="F142" s="206">
        <v>0.307</v>
      </c>
      <c r="G142" s="47"/>
    </row>
    <row r="143" spans="1:7" x14ac:dyDescent="0.25">
      <c r="A143" s="37" t="s">
        <v>419</v>
      </c>
      <c r="B143" s="160" t="s">
        <v>1519</v>
      </c>
      <c r="C143" s="205"/>
      <c r="D143" s="205"/>
      <c r="E143" s="55"/>
      <c r="F143" s="206"/>
      <c r="G143" s="47"/>
    </row>
    <row r="144" spans="1:7" x14ac:dyDescent="0.25">
      <c r="A144" s="37" t="s">
        <v>420</v>
      </c>
      <c r="B144" s="160" t="s">
        <v>1518</v>
      </c>
      <c r="C144" s="205">
        <v>5.5E-2</v>
      </c>
      <c r="D144" s="205"/>
      <c r="E144" s="55"/>
      <c r="F144" s="206">
        <v>5.5E-2</v>
      </c>
      <c r="G144" s="47"/>
    </row>
    <row r="145" spans="1:7" x14ac:dyDescent="0.25">
      <c r="A145" s="37" t="s">
        <v>421</v>
      </c>
      <c r="B145" s="160"/>
      <c r="C145" s="159"/>
      <c r="D145" s="159"/>
      <c r="E145" s="55"/>
      <c r="F145" s="55"/>
      <c r="G145" s="47"/>
    </row>
    <row r="146" spans="1:7" x14ac:dyDescent="0.25">
      <c r="A146" s="37" t="s">
        <v>422</v>
      </c>
      <c r="B146" s="160"/>
      <c r="C146" s="159"/>
      <c r="D146" s="159"/>
      <c r="E146" s="55"/>
      <c r="F146" s="55"/>
      <c r="G146" s="47"/>
    </row>
    <row r="147" spans="1:7" x14ac:dyDescent="0.25">
      <c r="A147" s="37" t="s">
        <v>423</v>
      </c>
      <c r="B147" s="160"/>
      <c r="C147" s="159"/>
      <c r="D147" s="159"/>
      <c r="E147" s="55"/>
      <c r="F147" s="55"/>
      <c r="G147" s="47"/>
    </row>
    <row r="148" spans="1:7" hidden="1" x14ac:dyDescent="0.25">
      <c r="A148" s="37" t="s">
        <v>424</v>
      </c>
      <c r="B148" s="160"/>
      <c r="C148" s="159"/>
      <c r="D148" s="159"/>
      <c r="E148" s="55"/>
      <c r="F148" s="55"/>
      <c r="G148" s="47"/>
    </row>
    <row r="149" spans="1:7" hidden="1" x14ac:dyDescent="0.25">
      <c r="A149" s="37" t="s">
        <v>425</v>
      </c>
      <c r="B149" s="160"/>
      <c r="C149" s="159"/>
      <c r="D149" s="159"/>
      <c r="E149" s="55"/>
      <c r="F149" s="55"/>
      <c r="G149" s="47"/>
    </row>
    <row r="150" spans="1:7" hidden="1" x14ac:dyDescent="0.25">
      <c r="A150" s="37" t="s">
        <v>426</v>
      </c>
      <c r="B150" s="160"/>
      <c r="C150" s="159"/>
      <c r="D150" s="159"/>
      <c r="E150" s="55"/>
      <c r="F150" s="55"/>
      <c r="G150" s="47"/>
    </row>
    <row r="151" spans="1:7" hidden="1" x14ac:dyDescent="0.25">
      <c r="A151" s="37" t="s">
        <v>427</v>
      </c>
      <c r="B151" s="160"/>
      <c r="C151" s="159"/>
      <c r="D151" s="159"/>
      <c r="E151" s="55"/>
      <c r="F151" s="55"/>
      <c r="G151" s="47"/>
    </row>
    <row r="152" spans="1:7" hidden="1" x14ac:dyDescent="0.25">
      <c r="A152" s="37" t="s">
        <v>428</v>
      </c>
      <c r="B152" s="160"/>
      <c r="C152" s="159"/>
      <c r="D152" s="159"/>
      <c r="E152" s="55"/>
      <c r="F152" s="55"/>
      <c r="G152" s="47"/>
    </row>
    <row r="153" spans="1:7" hidden="1" x14ac:dyDescent="0.25">
      <c r="A153" s="37" t="s">
        <v>429</v>
      </c>
      <c r="B153" s="160"/>
      <c r="C153" s="159"/>
      <c r="D153" s="159"/>
      <c r="E153" s="55"/>
      <c r="F153" s="55"/>
      <c r="G153" s="47"/>
    </row>
    <row r="154" spans="1:7" hidden="1" x14ac:dyDescent="0.25">
      <c r="A154" s="37" t="s">
        <v>430</v>
      </c>
      <c r="B154" s="160"/>
      <c r="C154" s="159"/>
      <c r="D154" s="159"/>
      <c r="E154" s="55"/>
      <c r="F154" s="55"/>
      <c r="G154" s="47"/>
    </row>
    <row r="155" spans="1:7" hidden="1" x14ac:dyDescent="0.25">
      <c r="A155" s="37" t="s">
        <v>431</v>
      </c>
      <c r="B155" s="160"/>
      <c r="C155" s="159"/>
      <c r="D155" s="159"/>
      <c r="E155" s="55"/>
      <c r="F155" s="55"/>
      <c r="G155" s="47"/>
    </row>
    <row r="156" spans="1:7" hidden="1" x14ac:dyDescent="0.25">
      <c r="A156" s="37" t="s">
        <v>432</v>
      </c>
      <c r="B156" s="160"/>
      <c r="C156" s="159"/>
      <c r="D156" s="159"/>
      <c r="E156" s="55"/>
      <c r="F156" s="55"/>
      <c r="G156" s="47"/>
    </row>
    <row r="157" spans="1:7" hidden="1" x14ac:dyDescent="0.25">
      <c r="A157" s="37" t="s">
        <v>433</v>
      </c>
      <c r="B157" s="160"/>
      <c r="C157" s="159"/>
      <c r="D157" s="159"/>
      <c r="E157" s="55"/>
      <c r="F157" s="55"/>
      <c r="G157" s="47"/>
    </row>
    <row r="158" spans="1:7" hidden="1" x14ac:dyDescent="0.25">
      <c r="A158" s="37" t="s">
        <v>434</v>
      </c>
      <c r="B158" s="160"/>
      <c r="C158" s="159"/>
      <c r="D158" s="159"/>
      <c r="E158" s="55"/>
      <c r="F158" s="55"/>
      <c r="G158" s="47"/>
    </row>
    <row r="159" spans="1:7" hidden="1" x14ac:dyDescent="0.25">
      <c r="A159" s="37" t="s">
        <v>435</v>
      </c>
      <c r="B159" s="160"/>
      <c r="C159" s="159"/>
      <c r="D159" s="159"/>
      <c r="E159" s="55"/>
      <c r="F159" s="55"/>
      <c r="G159" s="47"/>
    </row>
    <row r="160" spans="1:7" hidden="1" x14ac:dyDescent="0.25">
      <c r="A160" s="37" t="s">
        <v>436</v>
      </c>
      <c r="B160" s="160"/>
      <c r="C160" s="159"/>
      <c r="D160" s="159"/>
      <c r="E160" s="55"/>
      <c r="F160" s="55"/>
      <c r="G160" s="47"/>
    </row>
    <row r="161" spans="1:7" hidden="1" x14ac:dyDescent="0.25">
      <c r="A161" s="37" t="s">
        <v>437</v>
      </c>
      <c r="B161" s="160"/>
      <c r="C161" s="159"/>
      <c r="D161" s="159"/>
      <c r="E161" s="55"/>
      <c r="F161" s="55"/>
      <c r="G161" s="47"/>
    </row>
    <row r="162" spans="1:7" hidden="1" x14ac:dyDescent="0.25">
      <c r="A162" s="37" t="s">
        <v>438</v>
      </c>
      <c r="B162" s="160"/>
      <c r="C162" s="159"/>
      <c r="D162" s="159"/>
      <c r="E162" s="55"/>
      <c r="F162" s="55"/>
      <c r="G162" s="47"/>
    </row>
    <row r="163" spans="1:7" hidden="1" x14ac:dyDescent="0.25">
      <c r="A163" s="37" t="s">
        <v>439</v>
      </c>
      <c r="B163" s="160"/>
      <c r="C163" s="159"/>
      <c r="D163" s="159"/>
      <c r="E163" s="55"/>
      <c r="F163" s="55"/>
      <c r="G163" s="47"/>
    </row>
    <row r="164" spans="1:7" hidden="1" x14ac:dyDescent="0.25">
      <c r="A164" s="37" t="s">
        <v>440</v>
      </c>
      <c r="B164" s="160"/>
      <c r="C164" s="159"/>
      <c r="D164" s="159"/>
      <c r="E164" s="55"/>
      <c r="F164" s="55"/>
      <c r="G164" s="47"/>
    </row>
    <row r="165" spans="1:7" hidden="1" x14ac:dyDescent="0.25">
      <c r="A165" s="37" t="s">
        <v>441</v>
      </c>
      <c r="B165" s="160"/>
      <c r="C165" s="159"/>
      <c r="D165" s="159"/>
      <c r="E165" s="55"/>
      <c r="F165" s="55"/>
      <c r="G165" s="47"/>
    </row>
    <row r="166" spans="1:7" hidden="1" x14ac:dyDescent="0.25">
      <c r="A166" s="37" t="s">
        <v>442</v>
      </c>
      <c r="B166" s="160"/>
      <c r="C166" s="159"/>
      <c r="D166" s="159"/>
      <c r="E166" s="55"/>
      <c r="F166" s="55"/>
      <c r="G166" s="47"/>
    </row>
    <row r="167" spans="1:7" hidden="1" x14ac:dyDescent="0.25">
      <c r="A167" s="37" t="s">
        <v>443</v>
      </c>
      <c r="B167" s="160"/>
      <c r="C167" s="159"/>
      <c r="D167" s="159"/>
      <c r="E167" s="55"/>
      <c r="F167" s="55"/>
      <c r="G167" s="47"/>
    </row>
    <row r="168" spans="1:7" hidden="1" x14ac:dyDescent="0.25">
      <c r="A168" s="37" t="s">
        <v>444</v>
      </c>
      <c r="B168" s="160"/>
      <c r="C168" s="159"/>
      <c r="D168" s="159"/>
      <c r="E168" s="55"/>
      <c r="F168" s="55"/>
      <c r="G168" s="47"/>
    </row>
    <row r="169" spans="1:7" hidden="1" x14ac:dyDescent="0.25">
      <c r="A169" s="37" t="s">
        <v>445</v>
      </c>
      <c r="B169" s="160"/>
      <c r="C169" s="159"/>
      <c r="D169" s="159"/>
      <c r="E169" s="55"/>
      <c r="F169" s="55"/>
      <c r="G169" s="47"/>
    </row>
    <row r="170" spans="1:7" hidden="1" x14ac:dyDescent="0.25">
      <c r="A170" s="37" t="s">
        <v>446</v>
      </c>
      <c r="B170" s="160"/>
      <c r="C170" s="159"/>
      <c r="D170" s="159"/>
      <c r="E170" s="55"/>
      <c r="F170" s="55"/>
      <c r="G170" s="47"/>
    </row>
    <row r="171" spans="1:7" hidden="1" x14ac:dyDescent="0.25">
      <c r="A171" s="37" t="s">
        <v>447</v>
      </c>
      <c r="B171" s="160"/>
      <c r="C171" s="159"/>
      <c r="D171" s="159"/>
      <c r="E171" s="55"/>
      <c r="F171" s="55"/>
      <c r="G171" s="47"/>
    </row>
    <row r="172" spans="1:7" hidden="1" x14ac:dyDescent="0.25">
      <c r="A172" s="37" t="s">
        <v>448</v>
      </c>
      <c r="B172" s="160"/>
      <c r="C172" s="159"/>
      <c r="D172" s="159"/>
      <c r="E172" s="55"/>
      <c r="F172" s="55"/>
      <c r="G172" s="47"/>
    </row>
    <row r="173" spans="1:7" hidden="1" x14ac:dyDescent="0.25">
      <c r="A173" s="37" t="s">
        <v>449</v>
      </c>
      <c r="B173" s="160"/>
      <c r="C173" s="159"/>
      <c r="D173" s="159"/>
      <c r="E173" s="55"/>
      <c r="F173" s="55"/>
      <c r="G173" s="47"/>
    </row>
    <row r="174" spans="1:7" hidden="1" x14ac:dyDescent="0.25">
      <c r="A174" s="37" t="s">
        <v>450</v>
      </c>
      <c r="B174" s="160"/>
      <c r="C174" s="159"/>
      <c r="D174" s="159"/>
      <c r="E174" s="55"/>
      <c r="F174" s="55"/>
      <c r="G174" s="47"/>
    </row>
    <row r="175" spans="1:7" hidden="1" x14ac:dyDescent="0.25">
      <c r="A175" s="37" t="s">
        <v>451</v>
      </c>
      <c r="B175" s="160"/>
      <c r="C175" s="159"/>
      <c r="D175" s="159"/>
      <c r="E175" s="55"/>
      <c r="F175" s="55"/>
      <c r="G175" s="47"/>
    </row>
    <row r="176" spans="1:7" hidden="1" x14ac:dyDescent="0.25">
      <c r="A176" s="37" t="s">
        <v>452</v>
      </c>
      <c r="B176" s="160"/>
      <c r="C176" s="159"/>
      <c r="D176" s="159"/>
      <c r="E176" s="55"/>
      <c r="F176" s="55"/>
      <c r="G176" s="47"/>
    </row>
    <row r="177" spans="1:7" hidden="1" x14ac:dyDescent="0.25">
      <c r="A177" s="37" t="s">
        <v>453</v>
      </c>
      <c r="B177" s="160"/>
      <c r="C177" s="159"/>
      <c r="D177" s="159"/>
      <c r="E177" s="55"/>
      <c r="F177" s="55"/>
      <c r="G177" s="47"/>
    </row>
    <row r="178" spans="1:7" hidden="1" x14ac:dyDescent="0.25">
      <c r="A178" s="37" t="s">
        <v>454</v>
      </c>
      <c r="B178" s="160"/>
      <c r="C178" s="159"/>
      <c r="D178" s="159"/>
      <c r="E178" s="55"/>
      <c r="F178" s="55"/>
      <c r="G178" s="47"/>
    </row>
    <row r="179" spans="1:7" hidden="1" x14ac:dyDescent="0.25">
      <c r="A179" s="37" t="s">
        <v>455</v>
      </c>
      <c r="B179" s="160"/>
      <c r="C179" s="159"/>
      <c r="D179" s="159"/>
      <c r="E179" s="55"/>
      <c r="F179" s="55"/>
      <c r="G179" s="47"/>
    </row>
    <row r="180" spans="1:7" hidden="1" x14ac:dyDescent="0.25">
      <c r="A180" s="37" t="s">
        <v>456</v>
      </c>
      <c r="B180" s="160"/>
      <c r="C180" s="159"/>
      <c r="D180" s="159"/>
      <c r="E180" s="55"/>
      <c r="F180" s="55"/>
      <c r="G180" s="47"/>
    </row>
    <row r="181" spans="1:7" hidden="1" x14ac:dyDescent="0.25">
      <c r="A181" s="37" t="s">
        <v>457</v>
      </c>
      <c r="B181" s="160"/>
      <c r="C181" s="159"/>
      <c r="D181" s="159"/>
      <c r="E181" s="55"/>
      <c r="F181" s="55"/>
      <c r="G181" s="47"/>
    </row>
    <row r="182" spans="1:7" hidden="1" x14ac:dyDescent="0.25">
      <c r="A182" s="37" t="s">
        <v>458</v>
      </c>
      <c r="B182" s="160"/>
      <c r="C182" s="159"/>
      <c r="D182" s="159"/>
      <c r="E182" s="55"/>
      <c r="F182" s="55"/>
      <c r="G182" s="47"/>
    </row>
    <row r="183" spans="1:7" hidden="1" x14ac:dyDescent="0.25">
      <c r="A183" s="37" t="s">
        <v>459</v>
      </c>
      <c r="B183" s="160"/>
      <c r="C183" s="159"/>
      <c r="D183" s="159"/>
      <c r="E183" s="55"/>
      <c r="F183" s="55"/>
      <c r="G183" s="47"/>
    </row>
    <row r="184" spans="1:7" hidden="1" x14ac:dyDescent="0.25">
      <c r="A184" s="37" t="s">
        <v>460</v>
      </c>
      <c r="B184" s="160"/>
      <c r="C184" s="159"/>
      <c r="D184" s="159"/>
      <c r="E184" s="55"/>
      <c r="F184" s="55"/>
      <c r="G184" s="47"/>
    </row>
    <row r="185" spans="1:7" hidden="1" x14ac:dyDescent="0.25">
      <c r="A185" s="37" t="s">
        <v>461</v>
      </c>
      <c r="B185" s="160"/>
      <c r="C185" s="159"/>
      <c r="D185" s="159"/>
      <c r="E185" s="55"/>
      <c r="F185" s="55"/>
      <c r="G185" s="47"/>
    </row>
    <row r="186" spans="1:7" hidden="1" x14ac:dyDescent="0.25">
      <c r="A186" s="37" t="s">
        <v>462</v>
      </c>
      <c r="B186" s="160"/>
      <c r="C186" s="159"/>
      <c r="D186" s="159"/>
      <c r="E186" s="55"/>
      <c r="F186" s="55"/>
      <c r="G186" s="47"/>
    </row>
    <row r="187" spans="1:7" hidden="1" x14ac:dyDescent="0.25">
      <c r="A187" s="37" t="s">
        <v>463</v>
      </c>
      <c r="B187" s="160"/>
      <c r="C187" s="159"/>
      <c r="D187" s="159"/>
      <c r="E187" s="55"/>
      <c r="F187" s="55"/>
      <c r="G187" s="47"/>
    </row>
    <row r="188" spans="1:7" x14ac:dyDescent="0.25">
      <c r="A188" s="71"/>
      <c r="B188" s="72" t="s">
        <v>592</v>
      </c>
      <c r="C188" s="71" t="s">
        <v>36</v>
      </c>
      <c r="D188" s="71" t="s">
        <v>37</v>
      </c>
      <c r="E188" s="71"/>
      <c r="F188" s="71" t="s">
        <v>24</v>
      </c>
      <c r="G188" s="71"/>
    </row>
    <row r="189" spans="1:7" x14ac:dyDescent="0.25">
      <c r="A189" s="37" t="s">
        <v>464</v>
      </c>
      <c r="B189" s="37" t="s">
        <v>69</v>
      </c>
      <c r="C189" s="205">
        <v>0.627</v>
      </c>
      <c r="D189" s="159">
        <v>0</v>
      </c>
      <c r="E189" s="56"/>
      <c r="F189" s="205">
        <v>0.627</v>
      </c>
      <c r="G189" s="47"/>
    </row>
    <row r="190" spans="1:7" x14ac:dyDescent="0.25">
      <c r="A190" s="37" t="s">
        <v>465</v>
      </c>
      <c r="B190" s="37" t="s">
        <v>70</v>
      </c>
      <c r="C190" s="205">
        <v>0.373</v>
      </c>
      <c r="D190" s="159">
        <v>0</v>
      </c>
      <c r="E190" s="56"/>
      <c r="F190" s="205">
        <v>0.373</v>
      </c>
      <c r="G190" s="47"/>
    </row>
    <row r="191" spans="1:7" x14ac:dyDescent="0.25">
      <c r="A191" s="37" t="s">
        <v>466</v>
      </c>
      <c r="B191" s="37" t="s">
        <v>11</v>
      </c>
      <c r="C191" s="205"/>
      <c r="D191" s="159">
        <v>0</v>
      </c>
      <c r="E191" s="56"/>
      <c r="F191" s="205"/>
      <c r="G191" s="47"/>
    </row>
    <row r="192" spans="1:7" x14ac:dyDescent="0.25">
      <c r="A192" s="37" t="s">
        <v>467</v>
      </c>
      <c r="B192" s="37"/>
      <c r="C192" s="55"/>
      <c r="D192" s="55"/>
      <c r="E192" s="56"/>
      <c r="F192" s="55"/>
      <c r="G192" s="47"/>
    </row>
    <row r="193" spans="1:7" x14ac:dyDescent="0.25">
      <c r="A193" s="37" t="s">
        <v>468</v>
      </c>
      <c r="B193" s="37"/>
      <c r="C193" s="55"/>
      <c r="D193" s="55"/>
      <c r="E193" s="56"/>
      <c r="F193" s="55"/>
      <c r="G193" s="47"/>
    </row>
    <row r="194" spans="1:7" hidden="1" x14ac:dyDescent="0.25">
      <c r="A194" s="37" t="s">
        <v>469</v>
      </c>
      <c r="B194" s="37"/>
      <c r="C194" s="55"/>
      <c r="D194" s="55"/>
      <c r="E194" s="56"/>
      <c r="F194" s="55"/>
      <c r="G194" s="47"/>
    </row>
    <row r="195" spans="1:7" hidden="1" x14ac:dyDescent="0.25">
      <c r="A195" s="37" t="s">
        <v>470</v>
      </c>
      <c r="B195" s="37"/>
      <c r="C195" s="55"/>
      <c r="D195" s="55"/>
      <c r="E195" s="56"/>
      <c r="F195" s="55"/>
      <c r="G195" s="47"/>
    </row>
    <row r="196" spans="1:7" hidden="1" x14ac:dyDescent="0.25">
      <c r="A196" s="37" t="s">
        <v>471</v>
      </c>
      <c r="B196" s="37"/>
      <c r="C196" s="55"/>
      <c r="D196" s="55"/>
      <c r="E196" s="56"/>
      <c r="F196" s="55"/>
      <c r="G196" s="47"/>
    </row>
    <row r="197" spans="1:7" hidden="1" x14ac:dyDescent="0.25">
      <c r="A197" s="37" t="s">
        <v>472</v>
      </c>
      <c r="B197" s="37"/>
      <c r="C197" s="55"/>
      <c r="D197" s="55"/>
      <c r="E197" s="56"/>
      <c r="F197" s="55"/>
      <c r="G197" s="47"/>
    </row>
    <row r="198" spans="1:7" x14ac:dyDescent="0.25">
      <c r="A198" s="71"/>
      <c r="B198" s="72" t="s">
        <v>597</v>
      </c>
      <c r="C198" s="71" t="s">
        <v>36</v>
      </c>
      <c r="D198" s="71" t="s">
        <v>37</v>
      </c>
      <c r="E198" s="71"/>
      <c r="F198" s="71" t="s">
        <v>24</v>
      </c>
      <c r="G198" s="71"/>
    </row>
    <row r="199" spans="1:7" x14ac:dyDescent="0.25">
      <c r="A199" s="37" t="s">
        <v>473</v>
      </c>
      <c r="B199" s="37" t="s">
        <v>71</v>
      </c>
      <c r="C199" s="185">
        <v>0</v>
      </c>
      <c r="D199" s="159">
        <v>0</v>
      </c>
      <c r="E199" s="56"/>
      <c r="F199" s="185">
        <v>0</v>
      </c>
      <c r="G199" s="47"/>
    </row>
    <row r="200" spans="1:7" x14ac:dyDescent="0.25">
      <c r="A200" s="37" t="s">
        <v>474</v>
      </c>
      <c r="B200" s="37" t="s">
        <v>72</v>
      </c>
      <c r="C200" s="185">
        <v>1</v>
      </c>
      <c r="D200" s="159">
        <v>0</v>
      </c>
      <c r="E200" s="56"/>
      <c r="F200" s="185">
        <v>1</v>
      </c>
      <c r="G200" s="47"/>
    </row>
    <row r="201" spans="1:7" x14ac:dyDescent="0.25">
      <c r="A201" s="37" t="s">
        <v>475</v>
      </c>
      <c r="B201" s="37" t="s">
        <v>11</v>
      </c>
      <c r="C201" s="185">
        <v>0</v>
      </c>
      <c r="D201" s="159">
        <v>0</v>
      </c>
      <c r="E201" s="56"/>
      <c r="F201" s="185">
        <v>0</v>
      </c>
      <c r="G201" s="47"/>
    </row>
    <row r="202" spans="1:7" x14ac:dyDescent="0.25">
      <c r="A202" s="37" t="s">
        <v>476</v>
      </c>
      <c r="B202" s="37"/>
      <c r="C202" s="37"/>
      <c r="D202" s="37"/>
      <c r="E202" s="32"/>
      <c r="F202" s="37"/>
      <c r="G202" s="47"/>
    </row>
    <row r="203" spans="1:7" ht="15" hidden="1" customHeight="1" x14ac:dyDescent="0.25">
      <c r="A203" s="37" t="s">
        <v>477</v>
      </c>
      <c r="B203" s="37"/>
      <c r="C203" s="37"/>
      <c r="D203" s="37"/>
      <c r="E203" s="32"/>
      <c r="F203" s="37"/>
      <c r="G203" s="47"/>
    </row>
    <row r="204" spans="1:7" hidden="1" x14ac:dyDescent="0.25">
      <c r="A204" s="37" t="s">
        <v>478</v>
      </c>
      <c r="B204" s="37"/>
      <c r="C204" s="37"/>
      <c r="D204" s="37"/>
      <c r="E204" s="32"/>
      <c r="F204" s="37"/>
      <c r="G204" s="47"/>
    </row>
    <row r="205" spans="1:7" hidden="1" x14ac:dyDescent="0.25">
      <c r="A205" s="37" t="s">
        <v>479</v>
      </c>
      <c r="B205" s="37"/>
      <c r="C205" s="37"/>
      <c r="D205" s="37"/>
      <c r="E205" s="32"/>
      <c r="F205" s="37"/>
      <c r="G205" s="47"/>
    </row>
    <row r="206" spans="1:7" hidden="1" x14ac:dyDescent="0.25">
      <c r="A206" s="37" t="s">
        <v>480</v>
      </c>
      <c r="B206" s="37"/>
      <c r="C206" s="37"/>
      <c r="D206" s="37"/>
      <c r="E206" s="32"/>
      <c r="F206" s="37"/>
      <c r="G206" s="47"/>
    </row>
    <row r="207" spans="1:7" hidden="1" x14ac:dyDescent="0.25">
      <c r="A207" s="37" t="s">
        <v>481</v>
      </c>
      <c r="B207" s="37"/>
      <c r="C207" s="37"/>
      <c r="D207" s="37"/>
      <c r="E207" s="32"/>
      <c r="F207" s="37"/>
      <c r="G207" s="47"/>
    </row>
    <row r="208" spans="1:7" x14ac:dyDescent="0.25">
      <c r="A208" s="71"/>
      <c r="B208" s="72" t="s">
        <v>73</v>
      </c>
      <c r="C208" s="71" t="s">
        <v>36</v>
      </c>
      <c r="D208" s="71" t="s">
        <v>37</v>
      </c>
      <c r="E208" s="71"/>
      <c r="F208" s="71" t="s">
        <v>24</v>
      </c>
      <c r="G208" s="71"/>
    </row>
    <row r="209" spans="1:7" x14ac:dyDescent="0.25">
      <c r="A209" s="37" t="s">
        <v>482</v>
      </c>
      <c r="B209" s="48" t="s">
        <v>74</v>
      </c>
      <c r="C209" s="205">
        <v>0.63</v>
      </c>
      <c r="D209" s="205"/>
      <c r="E209" s="56"/>
      <c r="F209" s="205">
        <v>0.63</v>
      </c>
      <c r="G209" s="47"/>
    </row>
    <row r="210" spans="1:7" x14ac:dyDescent="0.25">
      <c r="A210" s="37" t="s">
        <v>483</v>
      </c>
      <c r="B210" s="48" t="s">
        <v>75</v>
      </c>
      <c r="C210" s="205">
        <v>0.37</v>
      </c>
      <c r="D210" s="205"/>
      <c r="E210" s="56"/>
      <c r="F210" s="205">
        <v>0.37</v>
      </c>
      <c r="G210" s="47"/>
    </row>
    <row r="211" spans="1:7" x14ac:dyDescent="0.25">
      <c r="A211" s="37" t="s">
        <v>484</v>
      </c>
      <c r="B211" s="48" t="s">
        <v>76</v>
      </c>
      <c r="C211" s="185"/>
      <c r="D211" s="159"/>
      <c r="E211" s="55"/>
      <c r="F211" s="185"/>
      <c r="G211" s="47"/>
    </row>
    <row r="212" spans="1:7" x14ac:dyDescent="0.25">
      <c r="A212" s="37" t="s">
        <v>485</v>
      </c>
      <c r="B212" s="48" t="s">
        <v>77</v>
      </c>
      <c r="C212" s="185"/>
      <c r="D212" s="159"/>
      <c r="E212" s="55"/>
      <c r="F212" s="185"/>
      <c r="G212" s="47"/>
    </row>
    <row r="213" spans="1:7" x14ac:dyDescent="0.25">
      <c r="A213" s="37" t="s">
        <v>486</v>
      </c>
      <c r="B213" s="48" t="s">
        <v>78</v>
      </c>
      <c r="C213" s="185"/>
      <c r="D213" s="159"/>
      <c r="E213" s="55"/>
      <c r="F213" s="185"/>
      <c r="G213" s="47"/>
    </row>
    <row r="214" spans="1:7" x14ac:dyDescent="0.25">
      <c r="A214" s="37" t="s">
        <v>487</v>
      </c>
      <c r="B214" s="45"/>
      <c r="C214" s="55"/>
      <c r="D214" s="55"/>
      <c r="E214" s="55"/>
      <c r="F214" s="55"/>
      <c r="G214" s="47"/>
    </row>
    <row r="215" spans="1:7" x14ac:dyDescent="0.25">
      <c r="A215" s="37" t="s">
        <v>488</v>
      </c>
      <c r="B215" s="45"/>
      <c r="C215" s="55"/>
      <c r="D215" s="55"/>
      <c r="E215" s="55"/>
      <c r="F215" s="55"/>
      <c r="G215" s="47"/>
    </row>
    <row r="216" spans="1:7" x14ac:dyDescent="0.25">
      <c r="A216" s="37" t="s">
        <v>489</v>
      </c>
      <c r="B216" s="48"/>
      <c r="C216" s="55"/>
      <c r="D216" s="55"/>
      <c r="E216" s="55"/>
      <c r="F216" s="55"/>
      <c r="G216" s="47"/>
    </row>
    <row r="217" spans="1:7" x14ac:dyDescent="0.25">
      <c r="A217" s="37" t="s">
        <v>490</v>
      </c>
      <c r="B217" s="48"/>
      <c r="C217" s="55"/>
      <c r="D217" s="55"/>
      <c r="E217" s="55"/>
      <c r="F217" s="55"/>
      <c r="G217" s="47"/>
    </row>
    <row r="218" spans="1:7" x14ac:dyDescent="0.25">
      <c r="A218" s="71"/>
      <c r="B218" s="72" t="s">
        <v>79</v>
      </c>
      <c r="C218" s="71" t="s">
        <v>36</v>
      </c>
      <c r="D218" s="71" t="s">
        <v>37</v>
      </c>
      <c r="E218" s="71"/>
      <c r="F218" s="71" t="s">
        <v>24</v>
      </c>
      <c r="G218" s="71"/>
    </row>
    <row r="219" spans="1:7" x14ac:dyDescent="0.25">
      <c r="A219" s="37" t="s">
        <v>491</v>
      </c>
      <c r="B219" s="37" t="s">
        <v>80</v>
      </c>
      <c r="C219" s="185"/>
      <c r="D219" s="185"/>
      <c r="E219" s="56"/>
      <c r="F219" s="159"/>
      <c r="G219" s="47"/>
    </row>
    <row r="220" spans="1:7" x14ac:dyDescent="0.25">
      <c r="A220" s="37" t="s">
        <v>492</v>
      </c>
      <c r="B220" s="49"/>
      <c r="C220" s="55"/>
      <c r="D220" s="55"/>
      <c r="E220" s="56"/>
      <c r="F220" s="55"/>
      <c r="G220" s="47"/>
    </row>
    <row r="221" spans="1:7" x14ac:dyDescent="0.25">
      <c r="A221" s="37" t="s">
        <v>493</v>
      </c>
      <c r="B221" s="49"/>
      <c r="C221" s="55"/>
      <c r="D221" s="55"/>
      <c r="E221" s="56"/>
      <c r="F221" s="55"/>
      <c r="G221" s="47"/>
    </row>
    <row r="222" spans="1:7" hidden="1" x14ac:dyDescent="0.25">
      <c r="A222" s="37" t="s">
        <v>494</v>
      </c>
      <c r="B222" s="49"/>
      <c r="C222" s="55"/>
      <c r="D222" s="55"/>
      <c r="E222" s="56"/>
      <c r="F222" s="55"/>
      <c r="G222" s="47"/>
    </row>
    <row r="223" spans="1:7" hidden="1" x14ac:dyDescent="0.25">
      <c r="A223" s="37" t="s">
        <v>495</v>
      </c>
      <c r="B223" s="49"/>
      <c r="C223" s="55"/>
      <c r="D223" s="55"/>
      <c r="E223" s="56"/>
      <c r="F223" s="55"/>
      <c r="G223" s="47"/>
    </row>
    <row r="224" spans="1:7" hidden="1" x14ac:dyDescent="0.25">
      <c r="A224" s="37" t="s">
        <v>496</v>
      </c>
      <c r="B224" s="47"/>
      <c r="C224" s="47"/>
      <c r="D224" s="47"/>
      <c r="E224" s="47"/>
      <c r="F224" s="47"/>
      <c r="G224" s="47"/>
    </row>
    <row r="225" spans="1:7" hidden="1" x14ac:dyDescent="0.25">
      <c r="A225" s="37" t="s">
        <v>497</v>
      </c>
      <c r="B225" s="47"/>
      <c r="C225" s="47"/>
      <c r="D225" s="47"/>
      <c r="E225" s="47"/>
      <c r="F225" s="47"/>
      <c r="G225" s="47"/>
    </row>
    <row r="226" spans="1:7" hidden="1" x14ac:dyDescent="0.25">
      <c r="A226" s="37" t="s">
        <v>498</v>
      </c>
      <c r="B226" s="47"/>
      <c r="C226" s="47"/>
      <c r="D226" s="47"/>
      <c r="E226" s="47"/>
      <c r="F226" s="47"/>
      <c r="G226" s="47"/>
    </row>
    <row r="227" spans="1:7" ht="18.75" x14ac:dyDescent="0.25">
      <c r="A227" s="73"/>
      <c r="B227" s="74" t="s">
        <v>297</v>
      </c>
      <c r="C227" s="73"/>
      <c r="D227" s="73"/>
      <c r="E227" s="73"/>
      <c r="F227" s="75"/>
      <c r="G227" s="75"/>
    </row>
    <row r="228" spans="1:7" x14ac:dyDescent="0.25">
      <c r="A228" s="71"/>
      <c r="B228" s="72" t="s">
        <v>81</v>
      </c>
      <c r="C228" s="71" t="s">
        <v>82</v>
      </c>
      <c r="D228" s="71" t="s">
        <v>83</v>
      </c>
      <c r="E228" s="76"/>
      <c r="F228" s="71" t="s">
        <v>36</v>
      </c>
      <c r="G228" s="71" t="s">
        <v>84</v>
      </c>
    </row>
    <row r="229" spans="1:7" x14ac:dyDescent="0.25">
      <c r="A229" s="37" t="s">
        <v>499</v>
      </c>
      <c r="B229" s="47" t="s">
        <v>85</v>
      </c>
      <c r="C229" s="153">
        <v>197.15899999999999</v>
      </c>
      <c r="D229" s="157">
        <v>69</v>
      </c>
      <c r="E229" s="50"/>
      <c r="F229" s="51"/>
      <c r="G229" s="51"/>
    </row>
    <row r="230" spans="1:7" x14ac:dyDescent="0.25">
      <c r="A230" s="50"/>
      <c r="B230" s="52"/>
      <c r="C230" s="50"/>
      <c r="D230" s="50"/>
      <c r="E230" s="50"/>
      <c r="F230" s="51"/>
      <c r="G230" s="51"/>
    </row>
    <row r="231" spans="1:7" x14ac:dyDescent="0.25">
      <c r="A231" s="37"/>
      <c r="B231" s="47" t="s">
        <v>86</v>
      </c>
      <c r="C231" s="50"/>
      <c r="D231" s="50"/>
      <c r="E231" s="50"/>
      <c r="F231" s="51"/>
      <c r="G231" s="51"/>
    </row>
    <row r="232" spans="1:7" hidden="1" x14ac:dyDescent="0.25">
      <c r="A232" s="37" t="s">
        <v>500</v>
      </c>
      <c r="B232" s="160"/>
      <c r="C232" s="153"/>
      <c r="D232" s="156"/>
      <c r="E232" s="50"/>
      <c r="F232" s="59" t="str">
        <f>IF($C$256=0,"",IF(C232="[for completion]","",IF(C232="","",C232/$C$256)))</f>
        <v/>
      </c>
      <c r="G232" s="59" t="str">
        <f>IF($D$256=0,"",IF(D232="[for completion]","",IF(D232="","",D232/$D$256)))</f>
        <v/>
      </c>
    </row>
    <row r="233" spans="1:7" hidden="1" x14ac:dyDescent="0.25">
      <c r="A233" s="37" t="s">
        <v>501</v>
      </c>
      <c r="B233" s="160"/>
      <c r="C233" s="153"/>
      <c r="D233" s="156"/>
      <c r="E233" s="50"/>
      <c r="F233" s="59" t="str">
        <f>IF($C$256=0,"",IF(C233="[for completion]","",IF(C233="","",C233/$C$256)))</f>
        <v/>
      </c>
      <c r="G233" s="59" t="str">
        <f t="shared" ref="G233:G255" si="1">IF($D$256=0,"",IF(D233="[for completion]","",IF(D233="","",D233/$D$256)))</f>
        <v/>
      </c>
    </row>
    <row r="234" spans="1:7" hidden="1" x14ac:dyDescent="0.25">
      <c r="A234" s="37" t="s">
        <v>502</v>
      </c>
      <c r="B234" s="160"/>
      <c r="C234" s="153"/>
      <c r="D234" s="156"/>
      <c r="E234" s="50"/>
      <c r="F234" s="59" t="str">
        <f t="shared" ref="F234:F255" si="2">IF($C$256=0,"",IF(C234="[for completion]","",IF(C234="","",C234/$C$256)))</f>
        <v/>
      </c>
      <c r="G234" s="59" t="str">
        <f t="shared" si="1"/>
        <v/>
      </c>
    </row>
    <row r="235" spans="1:7" hidden="1" x14ac:dyDescent="0.25">
      <c r="A235" s="37" t="s">
        <v>503</v>
      </c>
      <c r="B235" s="160"/>
      <c r="C235" s="153"/>
      <c r="D235" s="156"/>
      <c r="E235" s="50"/>
      <c r="F235" s="59" t="str">
        <f t="shared" si="2"/>
        <v/>
      </c>
      <c r="G235" s="59" t="str">
        <f>IF($D$256=0,"",IF(D235="[for completion]","",IF(D235="","",D235/$D$256)))</f>
        <v/>
      </c>
    </row>
    <row r="236" spans="1:7" hidden="1" x14ac:dyDescent="0.25">
      <c r="A236" s="37" t="s">
        <v>504</v>
      </c>
      <c r="B236" s="160"/>
      <c r="C236" s="153"/>
      <c r="D236" s="156"/>
      <c r="E236" s="50"/>
      <c r="F236" s="59" t="str">
        <f t="shared" si="2"/>
        <v/>
      </c>
      <c r="G236" s="59" t="str">
        <f t="shared" si="1"/>
        <v/>
      </c>
    </row>
    <row r="237" spans="1:7" hidden="1" x14ac:dyDescent="0.25">
      <c r="A237" s="37" t="s">
        <v>505</v>
      </c>
      <c r="B237" s="160"/>
      <c r="C237" s="153"/>
      <c r="D237" s="156"/>
      <c r="E237" s="50"/>
      <c r="F237" s="59" t="str">
        <f>IF($C$256=0,"",IF(C237="[for completion]","",IF(C237="","",C237/$C$256)))</f>
        <v/>
      </c>
      <c r="G237" s="59" t="str">
        <f t="shared" si="1"/>
        <v/>
      </c>
    </row>
    <row r="238" spans="1:7" hidden="1" x14ac:dyDescent="0.25">
      <c r="A238" s="37" t="s">
        <v>506</v>
      </c>
      <c r="B238" s="160"/>
      <c r="C238" s="153"/>
      <c r="D238" s="156"/>
      <c r="E238" s="50"/>
      <c r="F238" s="59" t="str">
        <f t="shared" si="2"/>
        <v/>
      </c>
      <c r="G238" s="59" t="str">
        <f t="shared" si="1"/>
        <v/>
      </c>
    </row>
    <row r="239" spans="1:7" hidden="1" x14ac:dyDescent="0.25">
      <c r="A239" s="37" t="s">
        <v>507</v>
      </c>
      <c r="B239" s="160"/>
      <c r="C239" s="153"/>
      <c r="D239" s="156"/>
      <c r="E239" s="50"/>
      <c r="F239" s="59" t="str">
        <f t="shared" si="2"/>
        <v/>
      </c>
      <c r="G239" s="59" t="str">
        <f t="shared" si="1"/>
        <v/>
      </c>
    </row>
    <row r="240" spans="1:7" hidden="1" x14ac:dyDescent="0.25">
      <c r="A240" s="37" t="s">
        <v>508</v>
      </c>
      <c r="B240" s="160"/>
      <c r="C240" s="153"/>
      <c r="D240" s="156"/>
      <c r="E240" s="50"/>
      <c r="F240" s="59" t="str">
        <f t="shared" si="2"/>
        <v/>
      </c>
      <c r="G240" s="59" t="str">
        <f t="shared" si="1"/>
        <v/>
      </c>
    </row>
    <row r="241" spans="1:7" hidden="1" x14ac:dyDescent="0.25">
      <c r="A241" s="37" t="s">
        <v>509</v>
      </c>
      <c r="B241" s="160"/>
      <c r="C241" s="153"/>
      <c r="D241" s="156"/>
      <c r="E241" s="47"/>
      <c r="F241" s="59" t="str">
        <f>IF($C$256=0,"",IF(C241="[for completion]","",IF(C241="","",C241/$C$256)))</f>
        <v/>
      </c>
      <c r="G241" s="59" t="str">
        <f t="shared" si="1"/>
        <v/>
      </c>
    </row>
    <row r="242" spans="1:7" hidden="1" x14ac:dyDescent="0.25">
      <c r="A242" s="37" t="s">
        <v>510</v>
      </c>
      <c r="B242" s="160"/>
      <c r="C242" s="153"/>
      <c r="D242" s="156"/>
      <c r="E242" s="47"/>
      <c r="F242" s="59" t="str">
        <f t="shared" si="2"/>
        <v/>
      </c>
      <c r="G242" s="59" t="str">
        <f t="shared" si="1"/>
        <v/>
      </c>
    </row>
    <row r="243" spans="1:7" hidden="1" x14ac:dyDescent="0.25">
      <c r="A243" s="37" t="s">
        <v>511</v>
      </c>
      <c r="B243" s="160"/>
      <c r="C243" s="153"/>
      <c r="D243" s="156"/>
      <c r="E243" s="47"/>
      <c r="F243" s="59" t="str">
        <f>IF($C$256=0,"",IF(C243="[for completion]","",IF(C243="","",C243/$C$256)))</f>
        <v/>
      </c>
      <c r="G243" s="59" t="str">
        <f t="shared" si="1"/>
        <v/>
      </c>
    </row>
    <row r="244" spans="1:7" hidden="1" x14ac:dyDescent="0.25">
      <c r="A244" s="37" t="s">
        <v>512</v>
      </c>
      <c r="B244" s="160"/>
      <c r="C244" s="153"/>
      <c r="D244" s="156"/>
      <c r="E244" s="47"/>
      <c r="F244" s="59" t="str">
        <f t="shared" si="2"/>
        <v/>
      </c>
      <c r="G244" s="59" t="str">
        <f t="shared" si="1"/>
        <v/>
      </c>
    </row>
    <row r="245" spans="1:7" hidden="1" x14ac:dyDescent="0.25">
      <c r="A245" s="37" t="s">
        <v>513</v>
      </c>
      <c r="B245" s="160"/>
      <c r="C245" s="153"/>
      <c r="D245" s="156"/>
      <c r="E245" s="47"/>
      <c r="F245" s="59" t="str">
        <f>IF($C$256=0,"",IF(C245="[for completion]","",IF(C245="","",C245/$C$256)))</f>
        <v/>
      </c>
      <c r="G245" s="59" t="str">
        <f>IF($D$256=0,"",IF(D245="[for completion]","",IF(D245="","",D245/$D$256)))</f>
        <v/>
      </c>
    </row>
    <row r="246" spans="1:7" hidden="1" x14ac:dyDescent="0.25">
      <c r="A246" s="37" t="s">
        <v>514</v>
      </c>
      <c r="B246" s="160"/>
      <c r="C246" s="153"/>
      <c r="D246" s="156"/>
      <c r="E246" s="47"/>
      <c r="F246" s="59" t="str">
        <f t="shared" si="2"/>
        <v/>
      </c>
      <c r="G246" s="59" t="str">
        <f t="shared" si="1"/>
        <v/>
      </c>
    </row>
    <row r="247" spans="1:7" hidden="1" x14ac:dyDescent="0.25">
      <c r="A247" s="37" t="s">
        <v>515</v>
      </c>
      <c r="B247" s="160"/>
      <c r="C247" s="153"/>
      <c r="D247" s="156"/>
      <c r="E247" s="37"/>
      <c r="F247" s="59" t="str">
        <f t="shared" si="2"/>
        <v/>
      </c>
      <c r="G247" s="59" t="str">
        <f t="shared" si="1"/>
        <v/>
      </c>
    </row>
    <row r="248" spans="1:7" hidden="1" x14ac:dyDescent="0.25">
      <c r="A248" s="37" t="s">
        <v>516</v>
      </c>
      <c r="B248" s="160"/>
      <c r="C248" s="153"/>
      <c r="D248" s="156"/>
      <c r="E248" s="43"/>
      <c r="F248" s="59" t="str">
        <f t="shared" si="2"/>
        <v/>
      </c>
      <c r="G248" s="59" t="str">
        <f t="shared" si="1"/>
        <v/>
      </c>
    </row>
    <row r="249" spans="1:7" hidden="1" x14ac:dyDescent="0.25">
      <c r="A249" s="37" t="s">
        <v>517</v>
      </c>
      <c r="B249" s="160"/>
      <c r="C249" s="153"/>
      <c r="D249" s="156"/>
      <c r="E249" s="43"/>
      <c r="F249" s="59" t="str">
        <f t="shared" si="2"/>
        <v/>
      </c>
      <c r="G249" s="59" t="str">
        <f t="shared" si="1"/>
        <v/>
      </c>
    </row>
    <row r="250" spans="1:7" hidden="1" x14ac:dyDescent="0.25">
      <c r="A250" s="37" t="s">
        <v>598</v>
      </c>
      <c r="B250" s="160"/>
      <c r="C250" s="153"/>
      <c r="D250" s="156"/>
      <c r="E250" s="43"/>
      <c r="F250" s="59" t="str">
        <f t="shared" si="2"/>
        <v/>
      </c>
      <c r="G250" s="59" t="str">
        <f t="shared" si="1"/>
        <v/>
      </c>
    </row>
    <row r="251" spans="1:7" hidden="1" x14ac:dyDescent="0.25">
      <c r="A251" s="37" t="s">
        <v>599</v>
      </c>
      <c r="B251" s="160"/>
      <c r="C251" s="153"/>
      <c r="D251" s="156"/>
      <c r="E251" s="43"/>
      <c r="F251" s="59" t="str">
        <f t="shared" si="2"/>
        <v/>
      </c>
      <c r="G251" s="59" t="str">
        <f t="shared" si="1"/>
        <v/>
      </c>
    </row>
    <row r="252" spans="1:7" hidden="1" x14ac:dyDescent="0.25">
      <c r="A252" s="37" t="s">
        <v>600</v>
      </c>
      <c r="B252" s="160"/>
      <c r="C252" s="153"/>
      <c r="D252" s="156"/>
      <c r="E252" s="43"/>
      <c r="F252" s="59" t="str">
        <f t="shared" si="2"/>
        <v/>
      </c>
      <c r="G252" s="59" t="str">
        <f t="shared" si="1"/>
        <v/>
      </c>
    </row>
    <row r="253" spans="1:7" hidden="1" x14ac:dyDescent="0.25">
      <c r="A253" s="37" t="s">
        <v>601</v>
      </c>
      <c r="B253" s="160"/>
      <c r="C253" s="153"/>
      <c r="D253" s="156"/>
      <c r="E253" s="43"/>
      <c r="F253" s="59" t="str">
        <f t="shared" si="2"/>
        <v/>
      </c>
      <c r="G253" s="59" t="str">
        <f t="shared" si="1"/>
        <v/>
      </c>
    </row>
    <row r="254" spans="1:7" hidden="1" x14ac:dyDescent="0.25">
      <c r="A254" s="37" t="s">
        <v>602</v>
      </c>
      <c r="B254" s="160"/>
      <c r="C254" s="153"/>
      <c r="D254" s="156"/>
      <c r="E254" s="43"/>
      <c r="F254" s="59" t="str">
        <f t="shared" si="2"/>
        <v/>
      </c>
      <c r="G254" s="59" t="str">
        <f t="shared" si="1"/>
        <v/>
      </c>
    </row>
    <row r="255" spans="1:7" x14ac:dyDescent="0.25">
      <c r="A255" s="37" t="s">
        <v>603</v>
      </c>
      <c r="B255" s="160"/>
      <c r="C255" s="153"/>
      <c r="D255" s="156"/>
      <c r="E255" s="43"/>
      <c r="F255" s="59" t="str">
        <f t="shared" si="2"/>
        <v/>
      </c>
      <c r="G255" s="59" t="str">
        <f t="shared" si="1"/>
        <v/>
      </c>
    </row>
    <row r="256" spans="1:7" x14ac:dyDescent="0.25">
      <c r="A256" s="37" t="s">
        <v>604</v>
      </c>
      <c r="B256" s="53" t="s">
        <v>12</v>
      </c>
      <c r="C256" s="65">
        <f>SUM(C232:C255)</f>
        <v>0</v>
      </c>
      <c r="D256" s="63">
        <f>SUM(D232:D255)</f>
        <v>0</v>
      </c>
      <c r="E256" s="43"/>
      <c r="F256" s="64">
        <f>SUM(F232:F255)</f>
        <v>0</v>
      </c>
      <c r="G256" s="64">
        <f>SUM(G232:G255)</f>
        <v>0</v>
      </c>
    </row>
    <row r="257" spans="1:7" x14ac:dyDescent="0.25">
      <c r="A257" s="71"/>
      <c r="B257" s="72" t="s">
        <v>87</v>
      </c>
      <c r="C257" s="71" t="s">
        <v>82</v>
      </c>
      <c r="D257" s="71" t="s">
        <v>83</v>
      </c>
      <c r="E257" s="76"/>
      <c r="F257" s="71" t="s">
        <v>36</v>
      </c>
      <c r="G257" s="71" t="s">
        <v>84</v>
      </c>
    </row>
    <row r="258" spans="1:7" x14ac:dyDescent="0.25">
      <c r="A258" s="37" t="s">
        <v>518</v>
      </c>
      <c r="B258" s="37" t="s">
        <v>88</v>
      </c>
      <c r="C258" s="205">
        <v>0.62119999999999997</v>
      </c>
      <c r="D258" s="157"/>
      <c r="E258" s="37"/>
      <c r="F258" s="61"/>
      <c r="G258" s="61"/>
    </row>
    <row r="259" spans="1:7" x14ac:dyDescent="0.25">
      <c r="A259" s="37"/>
      <c r="B259" s="37"/>
      <c r="C259" s="37"/>
      <c r="D259" s="37"/>
      <c r="E259" s="37"/>
      <c r="F259" s="61"/>
      <c r="G259" s="61"/>
    </row>
    <row r="260" spans="1:7" x14ac:dyDescent="0.25">
      <c r="A260" s="37"/>
      <c r="B260" s="47" t="s">
        <v>89</v>
      </c>
      <c r="C260" s="37"/>
      <c r="D260" s="37"/>
      <c r="E260" s="37"/>
      <c r="F260" s="61"/>
      <c r="G260" s="61"/>
    </row>
    <row r="261" spans="1:7" x14ac:dyDescent="0.25">
      <c r="A261" s="37" t="s">
        <v>519</v>
      </c>
      <c r="B261" s="37" t="s">
        <v>90</v>
      </c>
      <c r="C261" s="153">
        <v>1.51</v>
      </c>
      <c r="D261" s="156">
        <v>14</v>
      </c>
      <c r="E261" s="37"/>
      <c r="F261" s="59">
        <f>IF($C$269=0,"",IF(C261="[for completion]","",IF(C261="","",C261/$C$269)))</f>
        <v>0.1109478324761205</v>
      </c>
      <c r="G261" s="59">
        <f>IF($D$269=0,"",IF(D261="[for completion]","",IF(D261="","",D261/$D$269)))</f>
        <v>0.20289855072463769</v>
      </c>
    </row>
    <row r="262" spans="1:7" x14ac:dyDescent="0.25">
      <c r="A262" s="37" t="s">
        <v>520</v>
      </c>
      <c r="B262" s="37" t="s">
        <v>91</v>
      </c>
      <c r="C262" s="153">
        <v>1.41</v>
      </c>
      <c r="D262" s="156">
        <v>9</v>
      </c>
      <c r="E262" s="37"/>
      <c r="F262" s="59">
        <f t="shared" ref="F262:F268" si="3">IF($C$269=0,"",IF(C262="[for completion]","",IF(C262="","",C262/$C$269)))</f>
        <v>0.10360029390154298</v>
      </c>
      <c r="G262" s="59">
        <f t="shared" ref="G262:G268" si="4">IF($D$269=0,"",IF(D262="[for completion]","",IF(D262="","",D262/$D$269)))</f>
        <v>0.13043478260869565</v>
      </c>
    </row>
    <row r="263" spans="1:7" x14ac:dyDescent="0.25">
      <c r="A263" s="37" t="s">
        <v>521</v>
      </c>
      <c r="B263" s="37" t="s">
        <v>92</v>
      </c>
      <c r="C263" s="153">
        <v>3.15</v>
      </c>
      <c r="D263" s="156">
        <v>12</v>
      </c>
      <c r="E263" s="37"/>
      <c r="F263" s="59">
        <f>IF($C$269=0,"",IF(C263="[for completion]","",IF(C263="","",C263/$C$269)))</f>
        <v>0.23144746509919178</v>
      </c>
      <c r="G263" s="59">
        <f t="shared" si="4"/>
        <v>0.17391304347826086</v>
      </c>
    </row>
    <row r="264" spans="1:7" x14ac:dyDescent="0.25">
      <c r="A264" s="37" t="s">
        <v>522</v>
      </c>
      <c r="B264" s="37" t="s">
        <v>93</v>
      </c>
      <c r="C264" s="153">
        <v>4</v>
      </c>
      <c r="D264" s="156">
        <v>18</v>
      </c>
      <c r="E264" s="37"/>
      <c r="F264" s="59">
        <f t="shared" si="3"/>
        <v>0.29390154298310067</v>
      </c>
      <c r="G264" s="59">
        <f t="shared" si="4"/>
        <v>0.2608695652173913</v>
      </c>
    </row>
    <row r="265" spans="1:7" x14ac:dyDescent="0.25">
      <c r="A265" s="37" t="s">
        <v>523</v>
      </c>
      <c r="B265" s="37" t="s">
        <v>94</v>
      </c>
      <c r="C265" s="153">
        <v>2.7</v>
      </c>
      <c r="D265" s="156">
        <v>12</v>
      </c>
      <c r="E265" s="37"/>
      <c r="F265" s="59">
        <f t="shared" si="3"/>
        <v>0.19838354151359297</v>
      </c>
      <c r="G265" s="59">
        <f>IF($D$269=0,"",IF(D265="[for completion]","",IF(D265="","",D265/$D$269)))</f>
        <v>0.17391304347826086</v>
      </c>
    </row>
    <row r="266" spans="1:7" x14ac:dyDescent="0.25">
      <c r="A266" s="37" t="s">
        <v>524</v>
      </c>
      <c r="B266" s="37" t="s">
        <v>95</v>
      </c>
      <c r="C266" s="153">
        <v>0.84</v>
      </c>
      <c r="D266" s="156">
        <v>4</v>
      </c>
      <c r="E266" s="37"/>
      <c r="F266" s="59">
        <f t="shared" si="3"/>
        <v>6.1719324026451139E-2</v>
      </c>
      <c r="G266" s="59">
        <f t="shared" si="4"/>
        <v>5.7971014492753624E-2</v>
      </c>
    </row>
    <row r="267" spans="1:7" x14ac:dyDescent="0.25">
      <c r="A267" s="37" t="s">
        <v>525</v>
      </c>
      <c r="B267" s="37" t="s">
        <v>96</v>
      </c>
      <c r="C267" s="153"/>
      <c r="D267" s="156"/>
      <c r="E267" s="37"/>
      <c r="F267" s="59" t="str">
        <f t="shared" si="3"/>
        <v/>
      </c>
      <c r="G267" s="59" t="str">
        <f t="shared" si="4"/>
        <v/>
      </c>
    </row>
    <row r="268" spans="1:7" x14ac:dyDescent="0.25">
      <c r="A268" s="37" t="s">
        <v>526</v>
      </c>
      <c r="B268" s="37" t="s">
        <v>97</v>
      </c>
      <c r="C268" s="153"/>
      <c r="D268" s="156"/>
      <c r="E268" s="37"/>
      <c r="F268" s="59" t="str">
        <f t="shared" si="3"/>
        <v/>
      </c>
      <c r="G268" s="59" t="str">
        <f t="shared" si="4"/>
        <v/>
      </c>
    </row>
    <row r="269" spans="1:7" x14ac:dyDescent="0.25">
      <c r="A269" s="37" t="s">
        <v>527</v>
      </c>
      <c r="B269" s="53" t="s">
        <v>12</v>
      </c>
      <c r="C269" s="60">
        <f>SUM(C261:C268)</f>
        <v>13.61</v>
      </c>
      <c r="D269" s="62">
        <f>SUM(D261:D268)</f>
        <v>69</v>
      </c>
      <c r="E269" s="37"/>
      <c r="F269" s="59">
        <f>SUM(F261:F268)</f>
        <v>1</v>
      </c>
      <c r="G269" s="59">
        <f>SUM(G261:G268)</f>
        <v>1</v>
      </c>
    </row>
    <row r="270" spans="1:7" x14ac:dyDescent="0.25">
      <c r="A270" s="37" t="s">
        <v>528</v>
      </c>
      <c r="B270" s="44" t="s">
        <v>98</v>
      </c>
      <c r="C270" s="153"/>
      <c r="D270" s="156"/>
      <c r="E270" s="37"/>
      <c r="F270" s="59">
        <f>IF($C$269=0,"",IF(C270="[for completion]","",C270/$C$269))</f>
        <v>0</v>
      </c>
      <c r="G270" s="59">
        <f>IF($D$269=0,"",IF(D270="[for completion]","",D270/$D$269))</f>
        <v>0</v>
      </c>
    </row>
    <row r="271" spans="1:7" x14ac:dyDescent="0.25">
      <c r="A271" s="37" t="s">
        <v>529</v>
      </c>
      <c r="B271" s="44" t="s">
        <v>99</v>
      </c>
      <c r="C271" s="153"/>
      <c r="D271" s="156"/>
      <c r="E271" s="37"/>
      <c r="F271" s="59">
        <f t="shared" ref="F271:F275" si="5">IF($C$269=0,"",IF(C271="[for completion]","",C271/$C$269))</f>
        <v>0</v>
      </c>
      <c r="G271" s="59">
        <f t="shared" ref="G271:G275" si="6">IF($D$269=0,"",IF(D271="[for completion]","",D271/$D$269))</f>
        <v>0</v>
      </c>
    </row>
    <row r="272" spans="1:7" x14ac:dyDescent="0.25">
      <c r="A272" s="37" t="s">
        <v>530</v>
      </c>
      <c r="B272" s="44" t="s">
        <v>100</v>
      </c>
      <c r="C272" s="153"/>
      <c r="D272" s="156"/>
      <c r="E272" s="37"/>
      <c r="F272" s="59">
        <f t="shared" si="5"/>
        <v>0</v>
      </c>
      <c r="G272" s="59">
        <f t="shared" si="6"/>
        <v>0</v>
      </c>
    </row>
    <row r="273" spans="1:7" x14ac:dyDescent="0.25">
      <c r="A273" s="37" t="s">
        <v>605</v>
      </c>
      <c r="B273" s="44" t="s">
        <v>101</v>
      </c>
      <c r="C273" s="153"/>
      <c r="D273" s="156"/>
      <c r="E273" s="37"/>
      <c r="F273" s="59">
        <f t="shared" si="5"/>
        <v>0</v>
      </c>
      <c r="G273" s="59">
        <f t="shared" si="6"/>
        <v>0</v>
      </c>
    </row>
    <row r="274" spans="1:7" x14ac:dyDescent="0.25">
      <c r="A274" s="37" t="s">
        <v>606</v>
      </c>
      <c r="B274" s="44" t="s">
        <v>102</v>
      </c>
      <c r="C274" s="153"/>
      <c r="D274" s="156"/>
      <c r="E274" s="37"/>
      <c r="F274" s="59">
        <f t="shared" si="5"/>
        <v>0</v>
      </c>
      <c r="G274" s="59">
        <f t="shared" si="6"/>
        <v>0</v>
      </c>
    </row>
    <row r="275" spans="1:7" x14ac:dyDescent="0.25">
      <c r="A275" s="37" t="s">
        <v>607</v>
      </c>
      <c r="B275" s="44" t="s">
        <v>103</v>
      </c>
      <c r="C275" s="153"/>
      <c r="D275" s="156"/>
      <c r="E275" s="37"/>
      <c r="F275" s="59">
        <f t="shared" si="5"/>
        <v>0</v>
      </c>
      <c r="G275" s="59">
        <f t="shared" si="6"/>
        <v>0</v>
      </c>
    </row>
    <row r="276" spans="1:7" x14ac:dyDescent="0.25">
      <c r="A276" s="37" t="s">
        <v>608</v>
      </c>
      <c r="B276" s="44"/>
      <c r="C276" s="37"/>
      <c r="D276" s="37"/>
      <c r="E276" s="37"/>
      <c r="F276" s="59"/>
      <c r="G276" s="59"/>
    </row>
    <row r="277" spans="1:7" x14ac:dyDescent="0.25">
      <c r="A277" s="37" t="s">
        <v>609</v>
      </c>
      <c r="B277" s="44"/>
      <c r="C277" s="37"/>
      <c r="D277" s="37"/>
      <c r="E277" s="37"/>
      <c r="F277" s="59"/>
      <c r="G277" s="59"/>
    </row>
    <row r="278" spans="1:7" x14ac:dyDescent="0.25">
      <c r="A278" s="37" t="s">
        <v>610</v>
      </c>
      <c r="B278" s="44"/>
      <c r="C278" s="37"/>
      <c r="D278" s="37"/>
      <c r="E278" s="37"/>
      <c r="F278" s="59"/>
      <c r="G278" s="59"/>
    </row>
    <row r="279" spans="1:7" x14ac:dyDescent="0.25">
      <c r="A279" s="71"/>
      <c r="B279" s="72" t="s">
        <v>104</v>
      </c>
      <c r="C279" s="71" t="s">
        <v>82</v>
      </c>
      <c r="D279" s="71" t="s">
        <v>83</v>
      </c>
      <c r="E279" s="76"/>
      <c r="F279" s="71" t="s">
        <v>36</v>
      </c>
      <c r="G279" s="71" t="s">
        <v>84</v>
      </c>
    </row>
    <row r="280" spans="1:7" x14ac:dyDescent="0.25">
      <c r="A280" s="37" t="s">
        <v>531</v>
      </c>
      <c r="B280" s="37" t="s">
        <v>88</v>
      </c>
      <c r="C280" s="205">
        <v>0.62119999999999997</v>
      </c>
      <c r="D280" s="157"/>
      <c r="E280" s="37"/>
      <c r="F280" s="61"/>
      <c r="G280" s="61"/>
    </row>
    <row r="281" spans="1:7" x14ac:dyDescent="0.25">
      <c r="A281" s="37"/>
      <c r="B281" s="37"/>
      <c r="C281" s="37"/>
      <c r="D281" s="37"/>
      <c r="E281" s="37"/>
      <c r="F281" s="61"/>
      <c r="G281" s="61"/>
    </row>
    <row r="282" spans="1:7" x14ac:dyDescent="0.25">
      <c r="A282" s="37"/>
      <c r="B282" s="47" t="s">
        <v>89</v>
      </c>
      <c r="C282" s="37"/>
      <c r="D282" s="37"/>
      <c r="E282" s="37"/>
      <c r="F282" s="61"/>
      <c r="G282" s="61"/>
    </row>
    <row r="283" spans="1:7" x14ac:dyDescent="0.25">
      <c r="A283" s="37" t="s">
        <v>532</v>
      </c>
      <c r="B283" s="37" t="s">
        <v>90</v>
      </c>
      <c r="C283" s="153">
        <v>1.51</v>
      </c>
      <c r="D283" s="156">
        <v>14</v>
      </c>
      <c r="E283" s="37"/>
      <c r="F283" s="59">
        <f>IF($C$291=0,"",IF(C283="[Mark as ND1 if not relevant]","",C283/$C$291))</f>
        <v>0.1109478324761205</v>
      </c>
      <c r="G283" s="59">
        <f>IF($D$291=0,"",IF(D283="[Mark as ND1 if not relevant]","",D283/$D$291))</f>
        <v>0.20289855072463769</v>
      </c>
    </row>
    <row r="284" spans="1:7" x14ac:dyDescent="0.25">
      <c r="A284" s="37" t="s">
        <v>533</v>
      </c>
      <c r="B284" s="37" t="s">
        <v>91</v>
      </c>
      <c r="C284" s="153">
        <v>1.41</v>
      </c>
      <c r="D284" s="156">
        <v>9</v>
      </c>
      <c r="E284" s="37"/>
      <c r="F284" s="59">
        <f>IF($C$291=0,"",IF(C284="[Mark as ND1 if not relevant]","",C284/$C$291))</f>
        <v>0.10360029390154298</v>
      </c>
      <c r="G284" s="59">
        <f t="shared" ref="G284:G290" si="7">IF($D$291=0,"",IF(D284="[Mark as ND1 if not relevant]","",D284/$D$291))</f>
        <v>0.13043478260869565</v>
      </c>
    </row>
    <row r="285" spans="1:7" x14ac:dyDescent="0.25">
      <c r="A285" s="37" t="s">
        <v>534</v>
      </c>
      <c r="B285" s="37" t="s">
        <v>92</v>
      </c>
      <c r="C285" s="153">
        <v>3.15</v>
      </c>
      <c r="D285" s="156">
        <v>12</v>
      </c>
      <c r="E285" s="37"/>
      <c r="F285" s="59">
        <f t="shared" ref="F285:F290" si="8">IF($C$291=0,"",IF(C285="[Mark as ND1 if not relevant]","",C285/$C$291))</f>
        <v>0.23144746509919178</v>
      </c>
      <c r="G285" s="59">
        <f t="shared" si="7"/>
        <v>0.17391304347826086</v>
      </c>
    </row>
    <row r="286" spans="1:7" x14ac:dyDescent="0.25">
      <c r="A286" s="37" t="s">
        <v>535</v>
      </c>
      <c r="B286" s="37" t="s">
        <v>93</v>
      </c>
      <c r="C286" s="153">
        <v>4</v>
      </c>
      <c r="D286" s="156">
        <v>18</v>
      </c>
      <c r="E286" s="37"/>
      <c r="F286" s="59">
        <f t="shared" si="8"/>
        <v>0.29390154298310067</v>
      </c>
      <c r="G286" s="59">
        <f t="shared" si="7"/>
        <v>0.2608695652173913</v>
      </c>
    </row>
    <row r="287" spans="1:7" x14ac:dyDescent="0.25">
      <c r="A287" s="37" t="s">
        <v>536</v>
      </c>
      <c r="B287" s="37" t="s">
        <v>94</v>
      </c>
      <c r="C287" s="153">
        <v>2.7</v>
      </c>
      <c r="D287" s="156">
        <v>12</v>
      </c>
      <c r="E287" s="37"/>
      <c r="F287" s="59">
        <f>IF($C$291=0,"",IF(C287="[Mark as ND1 if not relevant]","",C287/$C$291))</f>
        <v>0.19838354151359297</v>
      </c>
      <c r="G287" s="59">
        <f>IF($D$291=0,"",IF(D287="[Mark as ND1 if not relevant]","",D287/$D$291))</f>
        <v>0.17391304347826086</v>
      </c>
    </row>
    <row r="288" spans="1:7" x14ac:dyDescent="0.25">
      <c r="A288" s="37" t="s">
        <v>611</v>
      </c>
      <c r="B288" s="37" t="s">
        <v>95</v>
      </c>
      <c r="C288" s="153">
        <v>0.84</v>
      </c>
      <c r="D288" s="156">
        <v>4</v>
      </c>
      <c r="E288" s="37"/>
      <c r="F288" s="59">
        <f t="shared" si="8"/>
        <v>6.1719324026451139E-2</v>
      </c>
      <c r="G288" s="59">
        <f t="shared" si="7"/>
        <v>5.7971014492753624E-2</v>
      </c>
    </row>
    <row r="289" spans="1:7" x14ac:dyDescent="0.25">
      <c r="A289" s="37" t="s">
        <v>612</v>
      </c>
      <c r="B289" s="37" t="s">
        <v>96</v>
      </c>
      <c r="C289" s="153"/>
      <c r="D289" s="156"/>
      <c r="E289" s="37"/>
      <c r="F289" s="59">
        <f t="shared" si="8"/>
        <v>0</v>
      </c>
      <c r="G289" s="59">
        <f t="shared" si="7"/>
        <v>0</v>
      </c>
    </row>
    <row r="290" spans="1:7" x14ac:dyDescent="0.25">
      <c r="A290" s="37" t="s">
        <v>613</v>
      </c>
      <c r="B290" s="37" t="s">
        <v>97</v>
      </c>
      <c r="C290" s="153"/>
      <c r="D290" s="156"/>
      <c r="E290" s="37"/>
      <c r="F290" s="59">
        <f t="shared" si="8"/>
        <v>0</v>
      </c>
      <c r="G290" s="59">
        <f t="shared" si="7"/>
        <v>0</v>
      </c>
    </row>
    <row r="291" spans="1:7" x14ac:dyDescent="0.25">
      <c r="A291" s="37" t="s">
        <v>614</v>
      </c>
      <c r="B291" s="53" t="s">
        <v>12</v>
      </c>
      <c r="C291" s="60">
        <f>SUM(C283:C290)</f>
        <v>13.61</v>
      </c>
      <c r="D291" s="62">
        <f>SUM(D283:D290)</f>
        <v>69</v>
      </c>
      <c r="E291" s="37"/>
      <c r="F291" s="59">
        <f>SUM(F283:F290)</f>
        <v>1</v>
      </c>
      <c r="G291" s="59">
        <f>SUM(G283:G290)</f>
        <v>1</v>
      </c>
    </row>
    <row r="292" spans="1:7" x14ac:dyDescent="0.25">
      <c r="A292" s="37" t="s">
        <v>537</v>
      </c>
      <c r="B292" s="44" t="s">
        <v>98</v>
      </c>
      <c r="C292" s="153"/>
      <c r="D292" s="156"/>
      <c r="E292" s="37"/>
      <c r="F292" s="59">
        <f>IF($C$291=0,"",IF(C292="[for completion]","",C292/$C$291))</f>
        <v>0</v>
      </c>
      <c r="G292" s="59">
        <f>IF($D$291=0,"",IF(D292="[for completion]","",D292/$D$291))</f>
        <v>0</v>
      </c>
    </row>
    <row r="293" spans="1:7" x14ac:dyDescent="0.25">
      <c r="A293" s="37" t="s">
        <v>538</v>
      </c>
      <c r="B293" s="44" t="s">
        <v>99</v>
      </c>
      <c r="C293" s="153"/>
      <c r="D293" s="156"/>
      <c r="E293" s="37"/>
      <c r="F293" s="59">
        <f t="shared" ref="F293:F297" si="9">IF($C$291=0,"",IF(C293="[for completion]","",C293/$C$291))</f>
        <v>0</v>
      </c>
      <c r="G293" s="59">
        <f t="shared" ref="G293:G296" si="10">IF($D$291=0,"",IF(D293="[for completion]","",D293/$D$291))</f>
        <v>0</v>
      </c>
    </row>
    <row r="294" spans="1:7" x14ac:dyDescent="0.25">
      <c r="A294" s="37" t="s">
        <v>615</v>
      </c>
      <c r="B294" s="44" t="s">
        <v>100</v>
      </c>
      <c r="C294" s="153"/>
      <c r="D294" s="156"/>
      <c r="E294" s="37"/>
      <c r="F294" s="59">
        <f t="shared" si="9"/>
        <v>0</v>
      </c>
      <c r="G294" s="59">
        <f t="shared" si="10"/>
        <v>0</v>
      </c>
    </row>
    <row r="295" spans="1:7" x14ac:dyDescent="0.25">
      <c r="A295" s="37" t="s">
        <v>616</v>
      </c>
      <c r="B295" s="44" t="s">
        <v>101</v>
      </c>
      <c r="C295" s="153"/>
      <c r="D295" s="156"/>
      <c r="E295" s="37"/>
      <c r="F295" s="59">
        <f>IF($C$291=0,"",IF(C295="[for completion]","",C295/$C$291))</f>
        <v>0</v>
      </c>
      <c r="G295" s="59">
        <f t="shared" si="10"/>
        <v>0</v>
      </c>
    </row>
    <row r="296" spans="1:7" x14ac:dyDescent="0.25">
      <c r="A296" s="37" t="s">
        <v>617</v>
      </c>
      <c r="B296" s="44" t="s">
        <v>102</v>
      </c>
      <c r="C296" s="153"/>
      <c r="D296" s="156"/>
      <c r="E296" s="37"/>
      <c r="F296" s="59">
        <f t="shared" si="9"/>
        <v>0</v>
      </c>
      <c r="G296" s="59">
        <f t="shared" si="10"/>
        <v>0</v>
      </c>
    </row>
    <row r="297" spans="1:7" x14ac:dyDescent="0.25">
      <c r="A297" s="37" t="s">
        <v>618</v>
      </c>
      <c r="B297" s="44" t="s">
        <v>103</v>
      </c>
      <c r="C297" s="153"/>
      <c r="D297" s="156"/>
      <c r="E297" s="37"/>
      <c r="F297" s="59">
        <f t="shared" si="9"/>
        <v>0</v>
      </c>
      <c r="G297" s="59">
        <f>IF($D$291=0,"",IF(D297="[for completion]","",D297/$D$291))</f>
        <v>0</v>
      </c>
    </row>
    <row r="298" spans="1:7" x14ac:dyDescent="0.25">
      <c r="A298" s="37" t="s">
        <v>619</v>
      </c>
      <c r="B298" s="44"/>
      <c r="C298" s="37"/>
      <c r="D298" s="37"/>
      <c r="E298" s="37"/>
      <c r="F298" s="41"/>
      <c r="G298" s="41"/>
    </row>
    <row r="299" spans="1:7" x14ac:dyDescent="0.25">
      <c r="A299" s="37" t="s">
        <v>620</v>
      </c>
      <c r="B299" s="44"/>
      <c r="C299" s="37"/>
      <c r="D299" s="37"/>
      <c r="E299" s="37"/>
      <c r="F299" s="41"/>
      <c r="G299" s="41"/>
    </row>
    <row r="300" spans="1:7" x14ac:dyDescent="0.25">
      <c r="A300" s="37" t="s">
        <v>621</v>
      </c>
      <c r="B300" s="44"/>
      <c r="C300" s="37"/>
      <c r="D300" s="37"/>
      <c r="E300" s="37"/>
      <c r="F300" s="41"/>
      <c r="G300" s="41"/>
    </row>
    <row r="301" spans="1:7" x14ac:dyDescent="0.25">
      <c r="A301" s="71"/>
      <c r="B301" s="71" t="s">
        <v>105</v>
      </c>
      <c r="C301" s="71" t="s">
        <v>36</v>
      </c>
      <c r="D301" s="71"/>
      <c r="E301" s="71"/>
      <c r="F301" s="71"/>
      <c r="G301" s="71"/>
    </row>
    <row r="302" spans="1:7" x14ac:dyDescent="0.25">
      <c r="A302" s="37" t="s">
        <v>539</v>
      </c>
      <c r="B302" s="82" t="s">
        <v>106</v>
      </c>
      <c r="C302" s="209">
        <v>0.63800000000000001</v>
      </c>
      <c r="D302" s="82"/>
      <c r="E302" s="130"/>
      <c r="F302" s="130"/>
      <c r="G302" s="130"/>
    </row>
    <row r="303" spans="1:7" x14ac:dyDescent="0.25">
      <c r="A303" s="37" t="s">
        <v>540</v>
      </c>
      <c r="B303" s="82" t="s">
        <v>107</v>
      </c>
      <c r="C303" s="209">
        <v>0.35299999999999998</v>
      </c>
      <c r="D303" s="82"/>
      <c r="E303" s="130"/>
      <c r="F303" s="130"/>
      <c r="G303" s="79"/>
    </row>
    <row r="304" spans="1:7" x14ac:dyDescent="0.25">
      <c r="A304" s="37" t="s">
        <v>541</v>
      </c>
      <c r="B304" s="82" t="s">
        <v>108</v>
      </c>
      <c r="C304" s="209">
        <v>8.9999999999999993E-3</v>
      </c>
      <c r="D304" s="82"/>
      <c r="E304" s="130"/>
      <c r="F304" s="130"/>
      <c r="G304" s="79"/>
    </row>
    <row r="305" spans="1:7" x14ac:dyDescent="0.25">
      <c r="A305" s="37" t="s">
        <v>542</v>
      </c>
      <c r="B305" s="141" t="s">
        <v>768</v>
      </c>
      <c r="C305" s="209"/>
      <c r="D305" s="82"/>
      <c r="E305" s="130"/>
      <c r="F305" s="130"/>
      <c r="G305" s="79"/>
    </row>
    <row r="306" spans="1:7" x14ac:dyDescent="0.25">
      <c r="A306" s="37" t="s">
        <v>543</v>
      </c>
      <c r="B306" s="142" t="s">
        <v>291</v>
      </c>
      <c r="C306" s="209"/>
      <c r="D306" s="83"/>
      <c r="E306" s="83"/>
      <c r="F306" s="131"/>
      <c r="G306" s="131"/>
    </row>
    <row r="307" spans="1:7" x14ac:dyDescent="0.25">
      <c r="A307" s="37" t="s">
        <v>622</v>
      </c>
      <c r="B307" s="82" t="s">
        <v>11</v>
      </c>
      <c r="C307" s="209"/>
      <c r="D307" s="82"/>
      <c r="E307" s="130"/>
      <c r="F307" s="130"/>
      <c r="G307" s="79"/>
    </row>
    <row r="308" spans="1:7" x14ac:dyDescent="0.25">
      <c r="A308" s="37" t="s">
        <v>623</v>
      </c>
      <c r="B308" s="132" t="s">
        <v>109</v>
      </c>
      <c r="C308" s="164"/>
      <c r="D308" s="82"/>
      <c r="E308" s="130"/>
      <c r="F308" s="130"/>
      <c r="G308" s="79"/>
    </row>
    <row r="309" spans="1:7" x14ac:dyDescent="0.25">
      <c r="A309" s="37" t="s">
        <v>624</v>
      </c>
      <c r="B309" s="132" t="s">
        <v>110</v>
      </c>
      <c r="C309" s="163"/>
      <c r="D309" s="82"/>
      <c r="E309" s="130"/>
      <c r="F309" s="130"/>
      <c r="G309" s="79"/>
    </row>
    <row r="310" spans="1:7" x14ac:dyDescent="0.25">
      <c r="A310" s="37" t="s">
        <v>625</v>
      </c>
      <c r="B310" s="132" t="s">
        <v>111</v>
      </c>
      <c r="C310" s="163"/>
      <c r="D310" s="82"/>
      <c r="E310" s="130"/>
      <c r="F310" s="130"/>
      <c r="G310" s="79"/>
    </row>
    <row r="311" spans="1:7" x14ac:dyDescent="0.25">
      <c r="A311" s="37" t="s">
        <v>626</v>
      </c>
      <c r="B311" s="132" t="s">
        <v>112</v>
      </c>
      <c r="C311" s="163"/>
      <c r="D311" s="82"/>
      <c r="E311" s="130"/>
      <c r="F311" s="130"/>
      <c r="G311" s="79"/>
    </row>
    <row r="312" spans="1:7" x14ac:dyDescent="0.25">
      <c r="A312" s="37" t="s">
        <v>627</v>
      </c>
      <c r="B312" s="165" t="s">
        <v>13</v>
      </c>
      <c r="C312" s="163"/>
      <c r="D312" s="82"/>
      <c r="E312" s="130"/>
      <c r="F312" s="130"/>
      <c r="G312" s="79"/>
    </row>
    <row r="313" spans="1:7" hidden="1" x14ac:dyDescent="0.25">
      <c r="A313" s="37" t="s">
        <v>628</v>
      </c>
      <c r="B313" s="165"/>
      <c r="C313" s="163"/>
      <c r="D313" s="82"/>
      <c r="E313" s="130"/>
      <c r="F313" s="130"/>
      <c r="G313" s="79"/>
    </row>
    <row r="314" spans="1:7" hidden="1" x14ac:dyDescent="0.25">
      <c r="A314" s="37" t="s">
        <v>629</v>
      </c>
      <c r="B314" s="165"/>
      <c r="C314" s="163"/>
      <c r="D314" s="82"/>
      <c r="E314" s="130"/>
      <c r="F314" s="130"/>
      <c r="G314" s="79"/>
    </row>
    <row r="315" spans="1:7" hidden="1" x14ac:dyDescent="0.25">
      <c r="A315" s="37" t="s">
        <v>630</v>
      </c>
      <c r="B315" s="165"/>
      <c r="C315" s="163"/>
      <c r="D315" s="82"/>
      <c r="E315" s="130"/>
      <c r="F315" s="130"/>
      <c r="G315" s="79"/>
    </row>
    <row r="316" spans="1:7" hidden="1" x14ac:dyDescent="0.25">
      <c r="A316" s="37" t="s">
        <v>631</v>
      </c>
      <c r="B316" s="165"/>
      <c r="C316" s="163"/>
      <c r="D316" s="82"/>
      <c r="E316" s="130"/>
      <c r="F316" s="130"/>
      <c r="G316" s="79"/>
    </row>
    <row r="317" spans="1:7" hidden="1" x14ac:dyDescent="0.25">
      <c r="A317" s="37" t="s">
        <v>632</v>
      </c>
      <c r="B317" s="165"/>
      <c r="C317" s="163"/>
      <c r="D317" s="82"/>
      <c r="E317" s="130"/>
      <c r="F317" s="130"/>
      <c r="G317" s="79"/>
    </row>
    <row r="318" spans="1:7" x14ac:dyDescent="0.25">
      <c r="A318" s="71"/>
      <c r="B318" s="71" t="s">
        <v>113</v>
      </c>
      <c r="C318" s="71" t="s">
        <v>36</v>
      </c>
      <c r="D318" s="71"/>
      <c r="E318" s="71"/>
      <c r="F318" s="71"/>
      <c r="G318" s="71"/>
    </row>
    <row r="319" spans="1:7" x14ac:dyDescent="0.25">
      <c r="A319" s="37" t="s">
        <v>544</v>
      </c>
      <c r="B319" s="82" t="s">
        <v>292</v>
      </c>
      <c r="C319" s="209">
        <v>1</v>
      </c>
      <c r="D319" s="82"/>
      <c r="E319" s="79"/>
      <c r="F319" s="79"/>
      <c r="G319" s="79"/>
    </row>
    <row r="320" spans="1:7" x14ac:dyDescent="0.25">
      <c r="A320" s="37" t="s">
        <v>545</v>
      </c>
      <c r="B320" s="82" t="s">
        <v>114</v>
      </c>
      <c r="C320" s="209">
        <v>0</v>
      </c>
      <c r="D320" s="82"/>
      <c r="E320" s="79"/>
      <c r="F320" s="79"/>
      <c r="G320" s="79"/>
    </row>
    <row r="321" spans="1:7" x14ac:dyDescent="0.25">
      <c r="A321" s="37" t="s">
        <v>546</v>
      </c>
      <c r="B321" s="82" t="s">
        <v>11</v>
      </c>
      <c r="C321" s="209">
        <v>0</v>
      </c>
      <c r="D321" s="82"/>
      <c r="E321" s="79"/>
      <c r="F321" s="79"/>
      <c r="G321" s="79"/>
    </row>
    <row r="322" spans="1:7" x14ac:dyDescent="0.25">
      <c r="A322" s="37" t="s">
        <v>547</v>
      </c>
      <c r="B322" s="82"/>
      <c r="C322" s="129"/>
      <c r="D322" s="82"/>
      <c r="E322" s="79"/>
      <c r="F322" s="79"/>
      <c r="G322" s="79"/>
    </row>
    <row r="323" spans="1:7" ht="15" hidden="1" customHeight="1" x14ac:dyDescent="0.25">
      <c r="A323" s="37" t="s">
        <v>548</v>
      </c>
      <c r="B323" s="82"/>
      <c r="C323" s="129"/>
      <c r="D323" s="82"/>
      <c r="E323" s="79"/>
      <c r="F323" s="79"/>
      <c r="G323" s="79"/>
    </row>
    <row r="324" spans="1:7" ht="15" hidden="1" customHeight="1" x14ac:dyDescent="0.25">
      <c r="A324" s="37" t="s">
        <v>549</v>
      </c>
      <c r="B324" s="82"/>
      <c r="C324" s="129"/>
      <c r="D324" s="82"/>
      <c r="E324" s="79"/>
      <c r="F324" s="79"/>
      <c r="G324" s="79"/>
    </row>
    <row r="325" spans="1:7" hidden="1" x14ac:dyDescent="0.25">
      <c r="A325" s="37" t="s">
        <v>1312</v>
      </c>
      <c r="B325" s="82"/>
      <c r="C325" s="129"/>
      <c r="D325" s="82"/>
      <c r="E325" s="79"/>
      <c r="F325" s="79"/>
      <c r="G325" s="79"/>
    </row>
    <row r="326" spans="1:7" hidden="1" x14ac:dyDescent="0.25">
      <c r="A326" s="37" t="s">
        <v>1313</v>
      </c>
      <c r="B326" s="82"/>
      <c r="C326" s="129"/>
      <c r="D326" s="82"/>
      <c r="E326" s="79"/>
      <c r="F326" s="79"/>
      <c r="G326" s="79"/>
    </row>
    <row r="327" spans="1:7" hidden="1" x14ac:dyDescent="0.25">
      <c r="A327" s="37" t="s">
        <v>1314</v>
      </c>
      <c r="B327" s="82"/>
      <c r="C327" s="129"/>
      <c r="D327" s="82"/>
      <c r="E327" s="79"/>
      <c r="F327" s="79"/>
      <c r="G327" s="79"/>
    </row>
    <row r="328" spans="1:7" x14ac:dyDescent="0.25">
      <c r="A328" s="71"/>
      <c r="B328" s="71" t="s">
        <v>633</v>
      </c>
      <c r="C328" s="71" t="s">
        <v>9</v>
      </c>
      <c r="D328" s="71" t="s">
        <v>306</v>
      </c>
      <c r="E328" s="71"/>
      <c r="F328" s="71" t="s">
        <v>36</v>
      </c>
      <c r="G328" s="71" t="s">
        <v>313</v>
      </c>
    </row>
    <row r="329" spans="1:7" x14ac:dyDescent="0.25">
      <c r="A329" s="12" t="s">
        <v>550</v>
      </c>
      <c r="B329" s="186" t="s">
        <v>1520</v>
      </c>
      <c r="C329" s="201">
        <v>9.89</v>
      </c>
      <c r="D329" s="202">
        <v>43</v>
      </c>
      <c r="E329" s="87"/>
      <c r="F329" s="129">
        <f>IF($C$347=0,"",IF(C329="[for completion]","",C329/$C$347))</f>
        <v>0.72720588235294115</v>
      </c>
      <c r="G329" s="129">
        <f>IF($D$347=0,"",IF(D329="[for completion]","",D329/$D$347))</f>
        <v>0.62318840579710144</v>
      </c>
    </row>
    <row r="330" spans="1:7" x14ac:dyDescent="0.25">
      <c r="A330" s="12" t="s">
        <v>551</v>
      </c>
      <c r="B330" s="186" t="s">
        <v>1521</v>
      </c>
      <c r="C330" s="201">
        <v>3.71</v>
      </c>
      <c r="D330" s="202">
        <v>26</v>
      </c>
      <c r="E330" s="87"/>
      <c r="F330" s="129">
        <f t="shared" ref="F330:F346" si="11">IF($C$347=0,"",IF(C330="[for completion]","",C330/$C$347))</f>
        <v>0.2727941176470588</v>
      </c>
      <c r="G330" s="129">
        <f>IF($D$347=0,"",IF(D330="[for completion]","",D330/$D$347))</f>
        <v>0.37681159420289856</v>
      </c>
    </row>
    <row r="331" spans="1:7" hidden="1" x14ac:dyDescent="0.25">
      <c r="A331" s="12" t="s">
        <v>552</v>
      </c>
      <c r="B331" s="166"/>
      <c r="C331" s="161"/>
      <c r="D331" s="162" t="s">
        <v>8</v>
      </c>
      <c r="E331" s="87"/>
      <c r="F331" s="129">
        <f>IF($C$347=0,"",IF(C331="[for completion]","",C331/$C$347))</f>
        <v>0</v>
      </c>
      <c r="G331" s="129" t="str">
        <f t="shared" ref="G331:G346" si="12">IF($D$347=0,"",IF(D331="[for completion]","",D331/$D$347))</f>
        <v/>
      </c>
    </row>
    <row r="332" spans="1:7" hidden="1" x14ac:dyDescent="0.25">
      <c r="A332" s="12" t="s">
        <v>553</v>
      </c>
      <c r="B332" s="166"/>
      <c r="C332" s="161"/>
      <c r="D332" s="162" t="s">
        <v>8</v>
      </c>
      <c r="E332" s="87"/>
      <c r="F332" s="129">
        <f t="shared" si="11"/>
        <v>0</v>
      </c>
      <c r="G332" s="129" t="str">
        <f t="shared" si="12"/>
        <v/>
      </c>
    </row>
    <row r="333" spans="1:7" hidden="1" x14ac:dyDescent="0.25">
      <c r="A333" s="12" t="s">
        <v>554</v>
      </c>
      <c r="B333" s="166"/>
      <c r="C333" s="161"/>
      <c r="D333" s="162" t="s">
        <v>8</v>
      </c>
      <c r="E333" s="87"/>
      <c r="F333" s="129">
        <f t="shared" si="11"/>
        <v>0</v>
      </c>
      <c r="G333" s="129" t="str">
        <f t="shared" si="12"/>
        <v/>
      </c>
    </row>
    <row r="334" spans="1:7" hidden="1" x14ac:dyDescent="0.25">
      <c r="A334" s="12" t="s">
        <v>555</v>
      </c>
      <c r="B334" s="166"/>
      <c r="C334" s="161"/>
      <c r="D334" s="162" t="s">
        <v>8</v>
      </c>
      <c r="E334" s="87"/>
      <c r="F334" s="129">
        <f t="shared" si="11"/>
        <v>0</v>
      </c>
      <c r="G334" s="129" t="str">
        <f t="shared" si="12"/>
        <v/>
      </c>
    </row>
    <row r="335" spans="1:7" hidden="1" x14ac:dyDescent="0.25">
      <c r="A335" s="12" t="s">
        <v>556</v>
      </c>
      <c r="B335" s="166"/>
      <c r="C335" s="161"/>
      <c r="D335" s="162" t="s">
        <v>8</v>
      </c>
      <c r="E335" s="87"/>
      <c r="F335" s="129">
        <f t="shared" si="11"/>
        <v>0</v>
      </c>
      <c r="G335" s="129" t="str">
        <f t="shared" si="12"/>
        <v/>
      </c>
    </row>
    <row r="336" spans="1:7" hidden="1" x14ac:dyDescent="0.25">
      <c r="A336" s="12" t="s">
        <v>557</v>
      </c>
      <c r="B336" s="166"/>
      <c r="C336" s="161"/>
      <c r="D336" s="162" t="s">
        <v>8</v>
      </c>
      <c r="E336" s="87"/>
      <c r="F336" s="129">
        <f t="shared" si="11"/>
        <v>0</v>
      </c>
      <c r="G336" s="129" t="str">
        <f t="shared" si="12"/>
        <v/>
      </c>
    </row>
    <row r="337" spans="1:7" hidden="1" x14ac:dyDescent="0.25">
      <c r="A337" s="12" t="s">
        <v>558</v>
      </c>
      <c r="B337" s="166"/>
      <c r="C337" s="161"/>
      <c r="D337" s="162" t="s">
        <v>8</v>
      </c>
      <c r="E337" s="87"/>
      <c r="F337" s="129">
        <f t="shared" si="11"/>
        <v>0</v>
      </c>
      <c r="G337" s="129" t="str">
        <f t="shared" si="12"/>
        <v/>
      </c>
    </row>
    <row r="338" spans="1:7" hidden="1" x14ac:dyDescent="0.25">
      <c r="A338" s="12" t="s">
        <v>559</v>
      </c>
      <c r="B338" s="166"/>
      <c r="C338" s="161"/>
      <c r="D338" s="162" t="s">
        <v>8</v>
      </c>
      <c r="E338" s="87"/>
      <c r="F338" s="129">
        <f t="shared" si="11"/>
        <v>0</v>
      </c>
      <c r="G338" s="129" t="str">
        <f>IF($D$347=0,"",IF(D338="[for completion]","",D338/$D$347))</f>
        <v/>
      </c>
    </row>
    <row r="339" spans="1:7" hidden="1" x14ac:dyDescent="0.25">
      <c r="A339" s="12" t="s">
        <v>634</v>
      </c>
      <c r="B339" s="166"/>
      <c r="C339" s="161"/>
      <c r="D339" s="162" t="s">
        <v>8</v>
      </c>
      <c r="E339" s="87"/>
      <c r="F339" s="129">
        <f t="shared" si="11"/>
        <v>0</v>
      </c>
      <c r="G339" s="129" t="str">
        <f t="shared" si="12"/>
        <v/>
      </c>
    </row>
    <row r="340" spans="1:7" hidden="1" x14ac:dyDescent="0.25">
      <c r="A340" s="12" t="s">
        <v>635</v>
      </c>
      <c r="B340" s="166"/>
      <c r="C340" s="161"/>
      <c r="D340" s="162" t="s">
        <v>8</v>
      </c>
      <c r="E340" s="87"/>
      <c r="F340" s="129">
        <f t="shared" si="11"/>
        <v>0</v>
      </c>
      <c r="G340" s="129" t="str">
        <f>IF($D$347=0,"",IF(D340="[for completion]","",D340/$D$347))</f>
        <v/>
      </c>
    </row>
    <row r="341" spans="1:7" hidden="1" x14ac:dyDescent="0.25">
      <c r="A341" s="12" t="s">
        <v>636</v>
      </c>
      <c r="B341" s="166"/>
      <c r="C341" s="161"/>
      <c r="D341" s="162" t="s">
        <v>8</v>
      </c>
      <c r="E341" s="87"/>
      <c r="F341" s="129">
        <f t="shared" si="11"/>
        <v>0</v>
      </c>
      <c r="G341" s="129" t="str">
        <f t="shared" si="12"/>
        <v/>
      </c>
    </row>
    <row r="342" spans="1:7" hidden="1" x14ac:dyDescent="0.25">
      <c r="A342" s="12" t="s">
        <v>637</v>
      </c>
      <c r="B342" s="166"/>
      <c r="C342" s="161"/>
      <c r="D342" s="162" t="s">
        <v>8</v>
      </c>
      <c r="E342" s="87"/>
      <c r="F342" s="129">
        <f t="shared" si="11"/>
        <v>0</v>
      </c>
      <c r="G342" s="129" t="str">
        <f t="shared" si="12"/>
        <v/>
      </c>
    </row>
    <row r="343" spans="1:7" hidden="1" x14ac:dyDescent="0.25">
      <c r="A343" s="12" t="s">
        <v>638</v>
      </c>
      <c r="B343" s="166"/>
      <c r="C343" s="161"/>
      <c r="D343" s="162" t="s">
        <v>8</v>
      </c>
      <c r="E343" s="87"/>
      <c r="F343" s="129">
        <f t="shared" si="11"/>
        <v>0</v>
      </c>
      <c r="G343" s="129" t="str">
        <f t="shared" si="12"/>
        <v/>
      </c>
    </row>
    <row r="344" spans="1:7" hidden="1" x14ac:dyDescent="0.25">
      <c r="A344" s="12" t="s">
        <v>639</v>
      </c>
      <c r="B344" s="166"/>
      <c r="C344" s="161"/>
      <c r="D344" s="162" t="s">
        <v>8</v>
      </c>
      <c r="E344" s="87"/>
      <c r="F344" s="129">
        <f t="shared" si="11"/>
        <v>0</v>
      </c>
      <c r="G344" s="129" t="str">
        <f t="shared" si="12"/>
        <v/>
      </c>
    </row>
    <row r="345" spans="1:7" hidden="1" x14ac:dyDescent="0.25">
      <c r="A345" s="12" t="s">
        <v>640</v>
      </c>
      <c r="B345" s="166"/>
      <c r="C345" s="161"/>
      <c r="D345" s="162" t="s">
        <v>8</v>
      </c>
      <c r="E345" s="87"/>
      <c r="F345" s="129">
        <f t="shared" si="11"/>
        <v>0</v>
      </c>
      <c r="G345" s="129" t="str">
        <f t="shared" si="12"/>
        <v/>
      </c>
    </row>
    <row r="346" spans="1:7" x14ac:dyDescent="0.25">
      <c r="A346" s="12" t="s">
        <v>641</v>
      </c>
      <c r="B346" s="186" t="s">
        <v>1528</v>
      </c>
      <c r="C346" s="161">
        <v>0</v>
      </c>
      <c r="D346" s="162">
        <v>0</v>
      </c>
      <c r="E346" s="87"/>
      <c r="F346" s="129">
        <f t="shared" si="11"/>
        <v>0</v>
      </c>
      <c r="G346" s="129">
        <f t="shared" si="12"/>
        <v>0</v>
      </c>
    </row>
    <row r="347" spans="1:7" x14ac:dyDescent="0.25">
      <c r="A347" s="12" t="s">
        <v>642</v>
      </c>
      <c r="B347" s="85" t="s">
        <v>12</v>
      </c>
      <c r="C347" s="133">
        <f>SUM(C329:C346)</f>
        <v>13.600000000000001</v>
      </c>
      <c r="D347" s="134">
        <f>SUM(D329:D346)</f>
        <v>69</v>
      </c>
      <c r="E347" s="87"/>
      <c r="F347" s="129">
        <f>SUM(F329:F346)</f>
        <v>1</v>
      </c>
      <c r="G347" s="129">
        <f>SUM(G329:G346)</f>
        <v>1</v>
      </c>
    </row>
    <row r="348" spans="1:7" x14ac:dyDescent="0.25">
      <c r="A348" s="12" t="s">
        <v>560</v>
      </c>
      <c r="B348" s="85"/>
      <c r="C348" s="82"/>
      <c r="D348" s="82"/>
      <c r="E348" s="87"/>
      <c r="F348" s="87"/>
      <c r="G348" s="87"/>
    </row>
    <row r="349" spans="1:7" x14ac:dyDescent="0.25">
      <c r="A349" s="12" t="s">
        <v>561</v>
      </c>
      <c r="B349" s="85"/>
      <c r="C349" s="82"/>
      <c r="D349" s="82"/>
      <c r="E349" s="87"/>
      <c r="F349" s="87"/>
      <c r="G349" s="87"/>
    </row>
    <row r="350" spans="1:7" x14ac:dyDescent="0.25">
      <c r="A350" s="12" t="s">
        <v>562</v>
      </c>
      <c r="B350" s="85"/>
      <c r="C350" s="82"/>
      <c r="D350" s="82"/>
      <c r="E350" s="87"/>
      <c r="F350" s="87"/>
      <c r="G350" s="87"/>
    </row>
    <row r="351" spans="1:7" x14ac:dyDescent="0.25">
      <c r="A351" s="71"/>
      <c r="B351" s="71" t="s">
        <v>769</v>
      </c>
      <c r="C351" s="71" t="s">
        <v>9</v>
      </c>
      <c r="D351" s="71" t="s">
        <v>306</v>
      </c>
      <c r="E351" s="71"/>
      <c r="F351" s="71" t="s">
        <v>36</v>
      </c>
      <c r="G351" s="71" t="s">
        <v>313</v>
      </c>
    </row>
    <row r="352" spans="1:7" x14ac:dyDescent="0.25">
      <c r="A352" s="12" t="s">
        <v>563</v>
      </c>
      <c r="B352" s="207">
        <v>54.8</v>
      </c>
      <c r="C352" s="204">
        <v>13.5</v>
      </c>
      <c r="D352" s="204">
        <v>68</v>
      </c>
      <c r="E352" s="87"/>
      <c r="F352" s="129">
        <f>IF($C$370=0,"",IF(C352="[for completion]","",C352/$C$370))</f>
        <v>1</v>
      </c>
      <c r="G352" s="129">
        <f>IF($D$370=0,"",IF(D352="[for completion]","",D352/$D$370))</f>
        <v>1</v>
      </c>
    </row>
    <row r="353" spans="1:7" hidden="1" x14ac:dyDescent="0.25">
      <c r="A353" s="12" t="s">
        <v>564</v>
      </c>
      <c r="B353" s="166"/>
      <c r="C353" s="171"/>
      <c r="D353" s="171"/>
      <c r="E353" s="87"/>
      <c r="F353" s="129">
        <f t="shared" ref="F353:F369" si="13">IF($C$370=0,"",IF(C353="[for completion]","",C353/$C$370))</f>
        <v>0</v>
      </c>
      <c r="G353" s="129">
        <f t="shared" ref="G353:G369" si="14">IF($D$370=0,"",IF(D353="[for completion]","",D353/$D$370))</f>
        <v>0</v>
      </c>
    </row>
    <row r="354" spans="1:7" hidden="1" x14ac:dyDescent="0.25">
      <c r="A354" s="12" t="s">
        <v>565</v>
      </c>
      <c r="B354" s="166"/>
      <c r="C354" s="171"/>
      <c r="D354" s="171"/>
      <c r="E354" s="87"/>
      <c r="F354" s="129">
        <f t="shared" si="13"/>
        <v>0</v>
      </c>
      <c r="G354" s="129">
        <f t="shared" si="14"/>
        <v>0</v>
      </c>
    </row>
    <row r="355" spans="1:7" hidden="1" x14ac:dyDescent="0.25">
      <c r="A355" s="12" t="s">
        <v>566</v>
      </c>
      <c r="B355" s="166"/>
      <c r="C355" s="171"/>
      <c r="D355" s="171"/>
      <c r="E355" s="87"/>
      <c r="F355" s="129">
        <f t="shared" si="13"/>
        <v>0</v>
      </c>
      <c r="G355" s="129">
        <f t="shared" si="14"/>
        <v>0</v>
      </c>
    </row>
    <row r="356" spans="1:7" hidden="1" x14ac:dyDescent="0.25">
      <c r="A356" s="12" t="s">
        <v>567</v>
      </c>
      <c r="B356" s="166"/>
      <c r="C356" s="171"/>
      <c r="D356" s="171"/>
      <c r="E356" s="87"/>
      <c r="F356" s="129">
        <f t="shared" si="13"/>
        <v>0</v>
      </c>
      <c r="G356" s="129">
        <f t="shared" si="14"/>
        <v>0</v>
      </c>
    </row>
    <row r="357" spans="1:7" hidden="1" x14ac:dyDescent="0.25">
      <c r="A357" s="12" t="s">
        <v>643</v>
      </c>
      <c r="B357" s="166"/>
      <c r="C357" s="171"/>
      <c r="D357" s="171"/>
      <c r="E357" s="87"/>
      <c r="F357" s="129">
        <f t="shared" si="13"/>
        <v>0</v>
      </c>
      <c r="G357" s="129">
        <f t="shared" si="14"/>
        <v>0</v>
      </c>
    </row>
    <row r="358" spans="1:7" hidden="1" x14ac:dyDescent="0.25">
      <c r="A358" s="12" t="s">
        <v>644</v>
      </c>
      <c r="B358" s="166"/>
      <c r="C358" s="171"/>
      <c r="D358" s="171"/>
      <c r="E358" s="87"/>
      <c r="F358" s="129">
        <f t="shared" si="13"/>
        <v>0</v>
      </c>
      <c r="G358" s="129">
        <f t="shared" si="14"/>
        <v>0</v>
      </c>
    </row>
    <row r="359" spans="1:7" hidden="1" x14ac:dyDescent="0.25">
      <c r="A359" s="12" t="s">
        <v>645</v>
      </c>
      <c r="B359" s="166"/>
      <c r="C359" s="171"/>
      <c r="D359" s="171"/>
      <c r="E359" s="87"/>
      <c r="F359" s="129">
        <f>IF($C$370=0,"",IF(C359="[for completion]","",C359/$C$370))</f>
        <v>0</v>
      </c>
      <c r="G359" s="129">
        <f t="shared" si="14"/>
        <v>0</v>
      </c>
    </row>
    <row r="360" spans="1:7" hidden="1" x14ac:dyDescent="0.25">
      <c r="A360" s="12" t="s">
        <v>646</v>
      </c>
      <c r="B360" s="166"/>
      <c r="C360" s="171"/>
      <c r="D360" s="171"/>
      <c r="E360" s="87"/>
      <c r="F360" s="129">
        <f t="shared" si="13"/>
        <v>0</v>
      </c>
      <c r="G360" s="129">
        <f t="shared" si="14"/>
        <v>0</v>
      </c>
    </row>
    <row r="361" spans="1:7" hidden="1" x14ac:dyDescent="0.25">
      <c r="A361" s="12" t="s">
        <v>647</v>
      </c>
      <c r="B361" s="166"/>
      <c r="C361" s="171"/>
      <c r="D361" s="171"/>
      <c r="E361" s="87"/>
      <c r="F361" s="129">
        <f t="shared" si="13"/>
        <v>0</v>
      </c>
      <c r="G361" s="129">
        <f t="shared" si="14"/>
        <v>0</v>
      </c>
    </row>
    <row r="362" spans="1:7" hidden="1" x14ac:dyDescent="0.25">
      <c r="A362" s="12" t="s">
        <v>1315</v>
      </c>
      <c r="B362" s="166"/>
      <c r="C362" s="171"/>
      <c r="D362" s="171"/>
      <c r="E362" s="87"/>
      <c r="F362" s="129">
        <f t="shared" si="13"/>
        <v>0</v>
      </c>
      <c r="G362" s="129">
        <f t="shared" si="14"/>
        <v>0</v>
      </c>
    </row>
    <row r="363" spans="1:7" hidden="1" x14ac:dyDescent="0.25">
      <c r="A363" s="12" t="s">
        <v>1316</v>
      </c>
      <c r="B363" s="166"/>
      <c r="C363" s="171"/>
      <c r="D363" s="171"/>
      <c r="E363" s="87"/>
      <c r="F363" s="129">
        <f t="shared" si="13"/>
        <v>0</v>
      </c>
      <c r="G363" s="129">
        <f t="shared" si="14"/>
        <v>0</v>
      </c>
    </row>
    <row r="364" spans="1:7" hidden="1" x14ac:dyDescent="0.25">
      <c r="A364" s="12" t="s">
        <v>1317</v>
      </c>
      <c r="B364" s="166"/>
      <c r="C364" s="171"/>
      <c r="D364" s="171"/>
      <c r="E364" s="87"/>
      <c r="F364" s="129">
        <f t="shared" si="13"/>
        <v>0</v>
      </c>
      <c r="G364" s="129">
        <f>IF($D$370=0,"",IF(D364="[for completion]","",D364/$D$370))</f>
        <v>0</v>
      </c>
    </row>
    <row r="365" spans="1:7" hidden="1" x14ac:dyDescent="0.25">
      <c r="A365" s="12" t="s">
        <v>1318</v>
      </c>
      <c r="B365" s="166"/>
      <c r="C365" s="171"/>
      <c r="D365" s="171"/>
      <c r="E365" s="87"/>
      <c r="F365" s="129">
        <f t="shared" si="13"/>
        <v>0</v>
      </c>
      <c r="G365" s="129">
        <f t="shared" si="14"/>
        <v>0</v>
      </c>
    </row>
    <row r="366" spans="1:7" hidden="1" x14ac:dyDescent="0.25">
      <c r="A366" s="12" t="s">
        <v>1319</v>
      </c>
      <c r="B366" s="166"/>
      <c r="C366" s="171"/>
      <c r="D366" s="171"/>
      <c r="E366" s="87"/>
      <c r="F366" s="129">
        <f t="shared" si="13"/>
        <v>0</v>
      </c>
      <c r="G366" s="129">
        <f t="shared" si="14"/>
        <v>0</v>
      </c>
    </row>
    <row r="367" spans="1:7" hidden="1" x14ac:dyDescent="0.25">
      <c r="A367" s="12" t="s">
        <v>1320</v>
      </c>
      <c r="B367" s="166"/>
      <c r="C367" s="171"/>
      <c r="D367" s="171"/>
      <c r="E367" s="87"/>
      <c r="F367" s="129">
        <f t="shared" si="13"/>
        <v>0</v>
      </c>
      <c r="G367" s="129">
        <f t="shared" si="14"/>
        <v>0</v>
      </c>
    </row>
    <row r="368" spans="1:7" hidden="1" x14ac:dyDescent="0.25">
      <c r="A368" s="12" t="s">
        <v>1321</v>
      </c>
      <c r="B368" s="166"/>
      <c r="C368" s="171"/>
      <c r="D368" s="171"/>
      <c r="E368" s="87"/>
      <c r="F368" s="129">
        <f t="shared" si="13"/>
        <v>0</v>
      </c>
      <c r="G368" s="129">
        <f t="shared" si="14"/>
        <v>0</v>
      </c>
    </row>
    <row r="369" spans="1:7" x14ac:dyDescent="0.25">
      <c r="A369" s="12" t="s">
        <v>1322</v>
      </c>
      <c r="B369" s="186" t="s">
        <v>1528</v>
      </c>
      <c r="C369" s="171">
        <v>0</v>
      </c>
      <c r="D369" s="171">
        <v>0</v>
      </c>
      <c r="E369" s="87"/>
      <c r="F369" s="129">
        <f t="shared" si="13"/>
        <v>0</v>
      </c>
      <c r="G369" s="129">
        <f t="shared" si="14"/>
        <v>0</v>
      </c>
    </row>
    <row r="370" spans="1:7" x14ac:dyDescent="0.25">
      <c r="A370" s="12" t="s">
        <v>1323</v>
      </c>
      <c r="B370" s="85" t="s">
        <v>12</v>
      </c>
      <c r="C370" s="133">
        <f>SUM(C352:C369)</f>
        <v>13.5</v>
      </c>
      <c r="D370" s="134">
        <f>SUM(D352:D369)</f>
        <v>68</v>
      </c>
      <c r="E370" s="87"/>
      <c r="F370" s="129">
        <f>SUM(F352:F369)</f>
        <v>1</v>
      </c>
      <c r="G370" s="129">
        <f>SUM(G352:G369)</f>
        <v>1</v>
      </c>
    </row>
    <row r="371" spans="1:7" x14ac:dyDescent="0.25">
      <c r="A371" s="12" t="s">
        <v>568</v>
      </c>
      <c r="B371" s="85"/>
      <c r="C371" s="82"/>
      <c r="D371" s="82"/>
      <c r="E371" s="87"/>
      <c r="F371" s="87"/>
      <c r="G371" s="87"/>
    </row>
    <row r="372" spans="1:7" x14ac:dyDescent="0.25">
      <c r="A372" s="12" t="s">
        <v>569</v>
      </c>
      <c r="B372" s="85"/>
      <c r="C372" s="82"/>
      <c r="D372" s="82"/>
      <c r="E372" s="87"/>
      <c r="F372" s="87"/>
      <c r="G372" s="87"/>
    </row>
    <row r="373" spans="1:7" x14ac:dyDescent="0.25">
      <c r="A373" s="12" t="s">
        <v>570</v>
      </c>
      <c r="B373" s="85"/>
      <c r="C373" s="82"/>
      <c r="D373" s="82"/>
      <c r="E373" s="87"/>
      <c r="F373" s="87"/>
      <c r="G373" s="87"/>
    </row>
    <row r="374" spans="1:7" x14ac:dyDescent="0.25">
      <c r="A374" s="71"/>
      <c r="B374" s="71" t="s">
        <v>770</v>
      </c>
      <c r="C374" s="71" t="s">
        <v>9</v>
      </c>
      <c r="D374" s="71" t="s">
        <v>306</v>
      </c>
      <c r="E374" s="71"/>
      <c r="F374" s="71" t="s">
        <v>36</v>
      </c>
      <c r="G374" s="71" t="s">
        <v>84</v>
      </c>
    </row>
    <row r="375" spans="1:7" x14ac:dyDescent="0.25">
      <c r="A375" s="12" t="s">
        <v>571</v>
      </c>
      <c r="B375" s="85" t="s">
        <v>298</v>
      </c>
      <c r="C375" s="183"/>
      <c r="D375" s="184"/>
      <c r="E375" s="87"/>
      <c r="F375" s="129">
        <f>IF($C$385=0,"",IF(C375="[for completion]","",C375/$C$385))</f>
        <v>0</v>
      </c>
      <c r="G375" s="129">
        <f>IF($D$385=0,"",IF(D375="[for completion]","",D375/$D$385))</f>
        <v>0</v>
      </c>
    </row>
    <row r="376" spans="1:7" x14ac:dyDescent="0.25">
      <c r="A376" s="12" t="s">
        <v>572</v>
      </c>
      <c r="B376" s="85" t="s">
        <v>299</v>
      </c>
      <c r="C376" s="183"/>
      <c r="D376" s="184"/>
      <c r="E376" s="87"/>
      <c r="F376" s="129">
        <f t="shared" ref="F376:F384" si="15">IF($C$385=0,"",IF(C376="[for completion]","",C376/$C$385))</f>
        <v>0</v>
      </c>
      <c r="G376" s="129">
        <f t="shared" ref="G376:G384" si="16">IF($D$385=0,"",IF(D376="[for completion]","",D376/$D$385))</f>
        <v>0</v>
      </c>
    </row>
    <row r="377" spans="1:7" x14ac:dyDescent="0.25">
      <c r="A377" s="12" t="s">
        <v>573</v>
      </c>
      <c r="B377" s="85" t="s">
        <v>1502</v>
      </c>
      <c r="C377" s="183"/>
      <c r="D377" s="184"/>
      <c r="E377" s="87"/>
      <c r="F377" s="129">
        <f t="shared" si="15"/>
        <v>0</v>
      </c>
      <c r="G377" s="129">
        <f t="shared" si="16"/>
        <v>0</v>
      </c>
    </row>
    <row r="378" spans="1:7" x14ac:dyDescent="0.25">
      <c r="A378" s="12" t="s">
        <v>648</v>
      </c>
      <c r="B378" s="85" t="s">
        <v>300</v>
      </c>
      <c r="C378" s="183"/>
      <c r="D378" s="184"/>
      <c r="E378" s="87"/>
      <c r="F378" s="129">
        <f t="shared" si="15"/>
        <v>0</v>
      </c>
      <c r="G378" s="129">
        <f t="shared" si="16"/>
        <v>0</v>
      </c>
    </row>
    <row r="379" spans="1:7" x14ac:dyDescent="0.25">
      <c r="A379" s="12" t="s">
        <v>649</v>
      </c>
      <c r="B379" s="85" t="s">
        <v>301</v>
      </c>
      <c r="C379" s="183"/>
      <c r="D379" s="184"/>
      <c r="E379" s="87"/>
      <c r="F379" s="129">
        <f t="shared" si="15"/>
        <v>0</v>
      </c>
      <c r="G379" s="129">
        <f>IF($D$385=0,"",IF(D379="[for completion]","",D379/$D$385))</f>
        <v>0</v>
      </c>
    </row>
    <row r="380" spans="1:7" x14ac:dyDescent="0.25">
      <c r="A380" s="12" t="s">
        <v>650</v>
      </c>
      <c r="B380" s="85" t="s">
        <v>302</v>
      </c>
      <c r="C380" s="183"/>
      <c r="D380" s="184"/>
      <c r="E380" s="87"/>
      <c r="F380" s="129">
        <f t="shared" si="15"/>
        <v>0</v>
      </c>
      <c r="G380" s="129">
        <f t="shared" si="16"/>
        <v>0</v>
      </c>
    </row>
    <row r="381" spans="1:7" x14ac:dyDescent="0.25">
      <c r="A381" s="12" t="s">
        <v>705</v>
      </c>
      <c r="B381" s="85" t="s">
        <v>303</v>
      </c>
      <c r="C381" s="183"/>
      <c r="D381" s="184"/>
      <c r="E381" s="87"/>
      <c r="F381" s="129">
        <f t="shared" si="15"/>
        <v>0</v>
      </c>
      <c r="G381" s="129">
        <f t="shared" si="16"/>
        <v>0</v>
      </c>
    </row>
    <row r="382" spans="1:7" x14ac:dyDescent="0.25">
      <c r="A382" s="12" t="s">
        <v>706</v>
      </c>
      <c r="B382" s="85" t="s">
        <v>304</v>
      </c>
      <c r="C382" s="183"/>
      <c r="D382" s="184"/>
      <c r="E382" s="87"/>
      <c r="F382" s="129">
        <f t="shared" si="15"/>
        <v>0</v>
      </c>
      <c r="G382" s="129">
        <f t="shared" si="16"/>
        <v>0</v>
      </c>
    </row>
    <row r="383" spans="1:7" x14ac:dyDescent="0.25">
      <c r="A383" s="12" t="s">
        <v>1324</v>
      </c>
      <c r="B383" s="85" t="s">
        <v>305</v>
      </c>
      <c r="C383" s="201">
        <v>13.6</v>
      </c>
      <c r="D383" s="204">
        <v>69</v>
      </c>
      <c r="E383" s="87"/>
      <c r="F383" s="129">
        <f t="shared" si="15"/>
        <v>1</v>
      </c>
      <c r="G383" s="129">
        <f t="shared" si="16"/>
        <v>1</v>
      </c>
    </row>
    <row r="384" spans="1:7" x14ac:dyDescent="0.25">
      <c r="A384" s="12" t="s">
        <v>1325</v>
      </c>
      <c r="B384" s="82" t="s">
        <v>698</v>
      </c>
      <c r="C384" s="161"/>
      <c r="D384" s="171"/>
      <c r="F384" s="129">
        <f t="shared" si="15"/>
        <v>0</v>
      </c>
      <c r="G384" s="129">
        <f t="shared" si="16"/>
        <v>0</v>
      </c>
    </row>
    <row r="385" spans="1:7" x14ac:dyDescent="0.25">
      <c r="A385" s="12" t="s">
        <v>1326</v>
      </c>
      <c r="B385" s="85" t="s">
        <v>12</v>
      </c>
      <c r="C385" s="133">
        <f>SUM(C375:C384)</f>
        <v>13.6</v>
      </c>
      <c r="D385" s="134">
        <f>SUM(D375:D384)</f>
        <v>69</v>
      </c>
      <c r="E385" s="87"/>
      <c r="F385" s="129">
        <f>SUM(F375:F384)</f>
        <v>1</v>
      </c>
      <c r="G385" s="129">
        <f>SUM(G375:G384)</f>
        <v>1</v>
      </c>
    </row>
    <row r="386" spans="1:7" x14ac:dyDescent="0.25">
      <c r="A386" s="12" t="s">
        <v>574</v>
      </c>
      <c r="B386" s="85"/>
      <c r="C386" s="82"/>
      <c r="D386" s="82"/>
      <c r="E386" s="87"/>
      <c r="F386" s="87"/>
      <c r="G386" s="87"/>
    </row>
    <row r="387" spans="1:7" x14ac:dyDescent="0.25">
      <c r="A387" s="71"/>
      <c r="B387" s="71" t="s">
        <v>771</v>
      </c>
      <c r="C387" s="71" t="s">
        <v>9</v>
      </c>
      <c r="D387" s="71" t="s">
        <v>306</v>
      </c>
      <c r="E387" s="71"/>
      <c r="F387" s="71" t="s">
        <v>36</v>
      </c>
      <c r="G387" s="71" t="s">
        <v>84</v>
      </c>
    </row>
    <row r="388" spans="1:7" x14ac:dyDescent="0.25">
      <c r="A388" s="12" t="s">
        <v>707</v>
      </c>
      <c r="B388" s="85" t="s">
        <v>699</v>
      </c>
      <c r="C388" s="201">
        <v>7.12</v>
      </c>
      <c r="D388" s="202">
        <v>29</v>
      </c>
      <c r="E388" s="87"/>
      <c r="F388" s="129">
        <f>IF($C$395=0,"",IF(C388="[for completion]","",C388/$C$395))</f>
        <v>0.52352941176470591</v>
      </c>
      <c r="G388" s="129">
        <f>IF($D$395=0,"",IF(D388="[for completion]","",D388/$D$395))</f>
        <v>0.42028985507246375</v>
      </c>
    </row>
    <row r="389" spans="1:7" x14ac:dyDescent="0.25">
      <c r="A389" s="12" t="s">
        <v>708</v>
      </c>
      <c r="B389" s="66" t="s">
        <v>700</v>
      </c>
      <c r="C389" s="201">
        <v>6.48</v>
      </c>
      <c r="D389" s="202">
        <v>40</v>
      </c>
      <c r="E389" s="87"/>
      <c r="F389" s="129">
        <f t="shared" ref="F389:F394" si="17">IF($C$395=0,"",IF(C389="[for completion]","",C389/$C$395))</f>
        <v>0.47647058823529415</v>
      </c>
      <c r="G389" s="129">
        <f t="shared" ref="G389:G394" si="18">IF($D$395=0,"",IF(D389="[for completion]","",D389/$D$395))</f>
        <v>0.57971014492753625</v>
      </c>
    </row>
    <row r="390" spans="1:7" x14ac:dyDescent="0.25">
      <c r="A390" s="12" t="s">
        <v>709</v>
      </c>
      <c r="B390" s="85" t="s">
        <v>701</v>
      </c>
      <c r="C390" s="201"/>
      <c r="D390" s="202"/>
      <c r="E390" s="87"/>
      <c r="F390" s="129">
        <f t="shared" si="17"/>
        <v>0</v>
      </c>
      <c r="G390" s="129">
        <f t="shared" si="18"/>
        <v>0</v>
      </c>
    </row>
    <row r="391" spans="1:7" x14ac:dyDescent="0.25">
      <c r="A391" s="12" t="s">
        <v>710</v>
      </c>
      <c r="B391" s="85" t="s">
        <v>702</v>
      </c>
      <c r="C391" s="201"/>
      <c r="D391" s="202"/>
      <c r="E391" s="87"/>
      <c r="F391" s="129">
        <f t="shared" si="17"/>
        <v>0</v>
      </c>
      <c r="G391" s="129">
        <f t="shared" si="18"/>
        <v>0</v>
      </c>
    </row>
    <row r="392" spans="1:7" x14ac:dyDescent="0.25">
      <c r="A392" s="12" t="s">
        <v>711</v>
      </c>
      <c r="B392" s="85" t="s">
        <v>703</v>
      </c>
      <c r="C392" s="201"/>
      <c r="D392" s="202"/>
      <c r="E392" s="87"/>
      <c r="F392" s="129">
        <f t="shared" si="17"/>
        <v>0</v>
      </c>
      <c r="G392" s="129">
        <f t="shared" si="18"/>
        <v>0</v>
      </c>
    </row>
    <row r="393" spans="1:7" x14ac:dyDescent="0.25">
      <c r="A393" s="12" t="s">
        <v>1327</v>
      </c>
      <c r="B393" s="85" t="s">
        <v>704</v>
      </c>
      <c r="C393" s="201"/>
      <c r="D393" s="202"/>
      <c r="E393" s="87"/>
      <c r="F393" s="129">
        <f t="shared" si="17"/>
        <v>0</v>
      </c>
      <c r="G393" s="129">
        <f t="shared" si="18"/>
        <v>0</v>
      </c>
    </row>
    <row r="394" spans="1:7" x14ac:dyDescent="0.25">
      <c r="A394" s="12" t="s">
        <v>1328</v>
      </c>
      <c r="B394" s="85" t="s">
        <v>307</v>
      </c>
      <c r="C394" s="201"/>
      <c r="D394" s="202"/>
      <c r="E394" s="87"/>
      <c r="F394" s="129">
        <f t="shared" si="17"/>
        <v>0</v>
      </c>
      <c r="G394" s="129">
        <f t="shared" si="18"/>
        <v>0</v>
      </c>
    </row>
    <row r="395" spans="1:7" x14ac:dyDescent="0.25">
      <c r="A395" s="12" t="s">
        <v>1329</v>
      </c>
      <c r="B395" s="85" t="s">
        <v>12</v>
      </c>
      <c r="C395" s="208">
        <v>13.6</v>
      </c>
      <c r="D395" s="203">
        <v>69</v>
      </c>
      <c r="E395" s="87"/>
      <c r="F395" s="151">
        <f>SUM(F388:F394)</f>
        <v>1</v>
      </c>
      <c r="G395" s="151">
        <f>SUM(G388:G394)</f>
        <v>1</v>
      </c>
    </row>
    <row r="396" spans="1:7" x14ac:dyDescent="0.25">
      <c r="A396" s="12" t="s">
        <v>712</v>
      </c>
      <c r="B396" s="85"/>
      <c r="C396" s="82"/>
      <c r="D396" s="82"/>
      <c r="E396" s="87"/>
      <c r="F396" s="87"/>
      <c r="G396" s="87"/>
    </row>
    <row r="397" spans="1:7" x14ac:dyDescent="0.25">
      <c r="A397" s="71"/>
      <c r="B397" s="71" t="s">
        <v>772</v>
      </c>
      <c r="C397" s="71" t="s">
        <v>9</v>
      </c>
      <c r="D397" s="71" t="s">
        <v>306</v>
      </c>
      <c r="E397" s="71"/>
      <c r="F397" s="71" t="s">
        <v>36</v>
      </c>
      <c r="G397" s="71" t="s">
        <v>84</v>
      </c>
    </row>
    <row r="398" spans="1:7" x14ac:dyDescent="0.25">
      <c r="A398" s="12" t="s">
        <v>1330</v>
      </c>
      <c r="B398" s="85" t="s">
        <v>696</v>
      </c>
      <c r="C398" s="201">
        <v>13.6</v>
      </c>
      <c r="D398" s="202">
        <v>69</v>
      </c>
      <c r="E398" s="87"/>
      <c r="F398" s="129">
        <f>IF($C$402=0,"",IF(C398="[for completion]","",C398/$C$402))</f>
        <v>1</v>
      </c>
      <c r="G398" s="129">
        <f>IF($D$402=0,"",IF(D398="[for completion]","",D398/$D$402))</f>
        <v>1</v>
      </c>
    </row>
    <row r="399" spans="1:7" x14ac:dyDescent="0.25">
      <c r="A399" s="12" t="s">
        <v>1331</v>
      </c>
      <c r="B399" s="66" t="s">
        <v>697</v>
      </c>
      <c r="C399" s="201"/>
      <c r="D399" s="202"/>
      <c r="E399" s="87"/>
      <c r="F399" s="129">
        <f>IF($C$402=0,"",IF(C399="[for completion]","",C399/$C$402))</f>
        <v>0</v>
      </c>
      <c r="G399" s="129">
        <f>IF($D$402=0,"",IF(D399="[for completion]","",D399/$D$402))</f>
        <v>0</v>
      </c>
    </row>
    <row r="400" spans="1:7" x14ac:dyDescent="0.25">
      <c r="A400" s="12" t="s">
        <v>1332</v>
      </c>
      <c r="B400" s="85" t="s">
        <v>307</v>
      </c>
      <c r="C400" s="201"/>
      <c r="D400" s="202"/>
      <c r="E400" s="87"/>
      <c r="F400" s="129">
        <f t="shared" ref="F400:F401" si="19">IF($C$402=0,"",IF(C400="[for completion]","",C400/$C$402))</f>
        <v>0</v>
      </c>
      <c r="G400" s="129">
        <f t="shared" ref="G400:G401" si="20">IF($D$402=0,"",IF(D400="[for completion]","",D400/$D$402))</f>
        <v>0</v>
      </c>
    </row>
    <row r="401" spans="1:7" x14ac:dyDescent="0.25">
      <c r="A401" s="12" t="s">
        <v>1333</v>
      </c>
      <c r="B401" s="82" t="s">
        <v>698</v>
      </c>
      <c r="C401" s="201"/>
      <c r="D401" s="202"/>
      <c r="E401" s="87"/>
      <c r="F401" s="129">
        <f t="shared" si="19"/>
        <v>0</v>
      </c>
      <c r="G401" s="129">
        <f t="shared" si="20"/>
        <v>0</v>
      </c>
    </row>
    <row r="402" spans="1:7" x14ac:dyDescent="0.25">
      <c r="A402" s="12" t="s">
        <v>1334</v>
      </c>
      <c r="B402" s="85" t="s">
        <v>12</v>
      </c>
      <c r="C402" s="208">
        <v>13.6</v>
      </c>
      <c r="D402" s="203">
        <v>69</v>
      </c>
      <c r="E402" s="87"/>
      <c r="F402" s="129">
        <f>SUM(F398:F401)</f>
        <v>1</v>
      </c>
      <c r="G402" s="129">
        <f>SUM(G398:G401)</f>
        <v>1</v>
      </c>
    </row>
    <row r="403" spans="1:7" x14ac:dyDescent="0.25">
      <c r="A403" s="12" t="s">
        <v>1335</v>
      </c>
      <c r="B403" s="85"/>
      <c r="C403" s="82"/>
      <c r="D403" s="82"/>
      <c r="E403" s="87"/>
      <c r="F403" s="87"/>
      <c r="G403" s="87"/>
    </row>
    <row r="404" spans="1:7" x14ac:dyDescent="0.25">
      <c r="A404" s="12" t="s">
        <v>1336</v>
      </c>
      <c r="B404" s="82"/>
      <c r="C404" s="129"/>
      <c r="D404" s="82"/>
      <c r="E404" s="79"/>
      <c r="F404" s="79"/>
      <c r="G404" s="79"/>
    </row>
    <row r="405" spans="1:7" ht="13.5" hidden="1" customHeight="1" x14ac:dyDescent="0.25">
      <c r="A405" s="12" t="s">
        <v>1337</v>
      </c>
      <c r="B405" s="82"/>
      <c r="C405" s="129"/>
      <c r="D405" s="82"/>
      <c r="E405" s="79"/>
      <c r="F405" s="79"/>
      <c r="G405" s="79"/>
    </row>
    <row r="406" spans="1:7" hidden="1" x14ac:dyDescent="0.25">
      <c r="A406" s="12" t="s">
        <v>1338</v>
      </c>
      <c r="B406" s="82"/>
      <c r="C406" s="129"/>
      <c r="D406" s="82"/>
      <c r="E406" s="79"/>
      <c r="F406" s="79"/>
      <c r="G406" s="79"/>
    </row>
    <row r="407" spans="1:7" hidden="1" x14ac:dyDescent="0.25">
      <c r="A407" s="12" t="s">
        <v>1339</v>
      </c>
      <c r="B407" s="82"/>
      <c r="C407" s="129"/>
      <c r="D407" s="82"/>
      <c r="E407" s="79"/>
      <c r="F407" s="79"/>
      <c r="G407" s="79"/>
    </row>
    <row r="408" spans="1:7" hidden="1" x14ac:dyDescent="0.25">
      <c r="A408" s="12" t="s">
        <v>1340</v>
      </c>
      <c r="B408" s="82"/>
      <c r="C408" s="129"/>
      <c r="D408" s="82"/>
      <c r="E408" s="79"/>
      <c r="F408" s="79"/>
      <c r="G408" s="79"/>
    </row>
    <row r="409" spans="1:7" hidden="1" x14ac:dyDescent="0.25">
      <c r="A409" s="12" t="s">
        <v>1341</v>
      </c>
      <c r="B409" s="82"/>
      <c r="C409" s="129"/>
      <c r="D409" s="82"/>
      <c r="E409" s="79"/>
      <c r="F409" s="79"/>
      <c r="G409" s="79"/>
    </row>
    <row r="410" spans="1:7" hidden="1" x14ac:dyDescent="0.25">
      <c r="A410" s="12" t="s">
        <v>1342</v>
      </c>
      <c r="B410" s="82"/>
      <c r="C410" s="129"/>
      <c r="D410" s="82"/>
      <c r="E410" s="79"/>
      <c r="F410" s="79"/>
      <c r="G410" s="79"/>
    </row>
    <row r="411" spans="1:7" hidden="1" x14ac:dyDescent="0.25">
      <c r="A411" s="12" t="s">
        <v>1343</v>
      </c>
      <c r="B411" s="82"/>
      <c r="C411" s="129"/>
      <c r="D411" s="82"/>
      <c r="E411" s="79"/>
      <c r="F411" s="79"/>
      <c r="G411" s="79"/>
    </row>
    <row r="412" spans="1:7" hidden="1" x14ac:dyDescent="0.25">
      <c r="A412" s="12" t="s">
        <v>1344</v>
      </c>
      <c r="B412" s="82"/>
      <c r="C412" s="129"/>
      <c r="D412" s="82"/>
      <c r="E412" s="79"/>
      <c r="F412" s="79"/>
      <c r="G412" s="79"/>
    </row>
    <row r="413" spans="1:7" hidden="1" x14ac:dyDescent="0.25">
      <c r="A413" s="12" t="s">
        <v>1345</v>
      </c>
      <c r="B413" s="82"/>
      <c r="C413" s="129"/>
      <c r="D413" s="82"/>
      <c r="E413" s="79"/>
      <c r="F413" s="79"/>
      <c r="G413" s="79"/>
    </row>
    <row r="414" spans="1:7" hidden="1" x14ac:dyDescent="0.25">
      <c r="A414" s="12" t="s">
        <v>1346</v>
      </c>
      <c r="B414" s="82"/>
      <c r="C414" s="129"/>
      <c r="D414" s="82"/>
      <c r="E414" s="79"/>
      <c r="F414" s="79"/>
      <c r="G414" s="79"/>
    </row>
    <row r="415" spans="1:7" hidden="1" x14ac:dyDescent="0.25">
      <c r="A415" s="12" t="s">
        <v>1347</v>
      </c>
      <c r="B415" s="82"/>
      <c r="C415" s="129"/>
      <c r="D415" s="82"/>
      <c r="E415" s="79"/>
      <c r="F415" s="79"/>
      <c r="G415" s="79"/>
    </row>
    <row r="416" spans="1:7" hidden="1" x14ac:dyDescent="0.25">
      <c r="A416" s="12" t="s">
        <v>1348</v>
      </c>
      <c r="B416" s="82"/>
      <c r="C416" s="129"/>
      <c r="D416" s="82"/>
      <c r="E416" s="79"/>
      <c r="F416" s="79"/>
      <c r="G416" s="79"/>
    </row>
    <row r="417" spans="1:7" hidden="1" x14ac:dyDescent="0.25">
      <c r="A417" s="12" t="s">
        <v>1349</v>
      </c>
      <c r="B417" s="82"/>
      <c r="C417" s="129"/>
      <c r="D417" s="82"/>
      <c r="E417" s="79"/>
      <c r="F417" s="79"/>
      <c r="G417" s="79"/>
    </row>
    <row r="418" spans="1:7" hidden="1" x14ac:dyDescent="0.25">
      <c r="A418" s="12" t="s">
        <v>1350</v>
      </c>
      <c r="B418" s="82"/>
      <c r="C418" s="129"/>
      <c r="D418" s="82"/>
      <c r="E418" s="79"/>
      <c r="F418" s="79"/>
      <c r="G418" s="79"/>
    </row>
    <row r="419" spans="1:7" hidden="1" x14ac:dyDescent="0.25">
      <c r="A419" s="12" t="s">
        <v>1351</v>
      </c>
      <c r="B419" s="82"/>
      <c r="C419" s="129"/>
      <c r="D419" s="82"/>
      <c r="E419" s="79"/>
      <c r="F419" s="79"/>
      <c r="G419" s="79"/>
    </row>
    <row r="420" spans="1:7" hidden="1" x14ac:dyDescent="0.25">
      <c r="A420" s="12" t="s">
        <v>1352</v>
      </c>
      <c r="B420" s="82"/>
      <c r="C420" s="129"/>
      <c r="D420" s="82"/>
      <c r="E420" s="79"/>
      <c r="F420" s="79"/>
      <c r="G420" s="79"/>
    </row>
    <row r="421" spans="1:7" hidden="1" x14ac:dyDescent="0.25">
      <c r="A421" s="12" t="s">
        <v>1353</v>
      </c>
      <c r="B421" s="82"/>
      <c r="C421" s="129"/>
      <c r="D421" s="82"/>
      <c r="E421" s="79"/>
      <c r="F421" s="79"/>
      <c r="G421" s="79"/>
    </row>
    <row r="422" spans="1:7" hidden="1" x14ac:dyDescent="0.25">
      <c r="A422" s="12" t="s">
        <v>1354</v>
      </c>
      <c r="B422" s="82"/>
      <c r="C422" s="129"/>
      <c r="D422" s="82"/>
      <c r="E422" s="79"/>
      <c r="F422" s="79"/>
      <c r="G422" s="79"/>
    </row>
    <row r="423" spans="1:7" hidden="1" x14ac:dyDescent="0.25">
      <c r="A423" s="12" t="s">
        <v>1355</v>
      </c>
      <c r="B423" s="82"/>
      <c r="C423" s="129"/>
      <c r="D423" s="82"/>
      <c r="E423" s="79"/>
      <c r="F423" s="79"/>
      <c r="G423" s="79"/>
    </row>
    <row r="424" spans="1:7" hidden="1" x14ac:dyDescent="0.25">
      <c r="A424" s="12" t="s">
        <v>1356</v>
      </c>
      <c r="B424" s="82"/>
      <c r="C424" s="129"/>
      <c r="D424" s="82"/>
      <c r="E424" s="79"/>
      <c r="F424" s="79"/>
      <c r="G424" s="79"/>
    </row>
    <row r="425" spans="1:7" hidden="1" x14ac:dyDescent="0.25">
      <c r="A425" s="12" t="s">
        <v>1357</v>
      </c>
      <c r="B425" s="82"/>
      <c r="C425" s="129"/>
      <c r="D425" s="82"/>
      <c r="E425" s="79"/>
      <c r="F425" s="79"/>
      <c r="G425" s="79"/>
    </row>
    <row r="426" spans="1:7" hidden="1" x14ac:dyDescent="0.25">
      <c r="A426" s="12" t="s">
        <v>1358</v>
      </c>
      <c r="B426" s="82"/>
      <c r="C426" s="129"/>
      <c r="D426" s="82"/>
      <c r="E426" s="79"/>
      <c r="F426" s="79"/>
      <c r="G426" s="79"/>
    </row>
    <row r="427" spans="1:7" hidden="1" x14ac:dyDescent="0.25">
      <c r="A427" s="12" t="s">
        <v>1359</v>
      </c>
      <c r="B427" s="82"/>
      <c r="C427" s="129"/>
      <c r="D427" s="82"/>
      <c r="E427" s="79"/>
      <c r="F427" s="79"/>
      <c r="G427" s="79"/>
    </row>
    <row r="428" spans="1:7" hidden="1" x14ac:dyDescent="0.25">
      <c r="A428" s="12" t="s">
        <v>1360</v>
      </c>
      <c r="B428" s="82"/>
      <c r="C428" s="129"/>
      <c r="D428" s="82"/>
      <c r="E428" s="79"/>
      <c r="F428" s="79"/>
      <c r="G428" s="79"/>
    </row>
    <row r="429" spans="1:7" hidden="1" x14ac:dyDescent="0.25">
      <c r="A429" s="12" t="s">
        <v>1361</v>
      </c>
      <c r="B429" s="82"/>
      <c r="C429" s="129"/>
      <c r="D429" s="82"/>
      <c r="E429" s="79"/>
      <c r="F429" s="79"/>
      <c r="G429" s="79"/>
    </row>
    <row r="430" spans="1:7" hidden="1" x14ac:dyDescent="0.25">
      <c r="A430" s="12" t="s">
        <v>1362</v>
      </c>
      <c r="B430" s="82"/>
      <c r="C430" s="129"/>
      <c r="D430" s="82"/>
      <c r="E430" s="79"/>
      <c r="F430" s="79"/>
      <c r="G430" s="79"/>
    </row>
    <row r="431" spans="1:7" hidden="1" x14ac:dyDescent="0.25">
      <c r="A431" s="12" t="s">
        <v>1363</v>
      </c>
      <c r="B431" s="82"/>
      <c r="C431" s="129"/>
      <c r="D431" s="82"/>
      <c r="E431" s="79"/>
      <c r="F431" s="79"/>
      <c r="G431" s="79"/>
    </row>
    <row r="432" spans="1:7" hidden="1" x14ac:dyDescent="0.25">
      <c r="A432" s="12" t="s">
        <v>1364</v>
      </c>
      <c r="B432" s="82"/>
      <c r="C432" s="129"/>
      <c r="D432" s="82"/>
      <c r="E432" s="79"/>
      <c r="F432" s="79"/>
      <c r="G432" s="79"/>
    </row>
    <row r="433" spans="1:7" hidden="1" x14ac:dyDescent="0.25">
      <c r="A433" s="12" t="s">
        <v>1365</v>
      </c>
      <c r="B433" s="82"/>
      <c r="C433" s="129"/>
      <c r="D433" s="82"/>
      <c r="E433" s="79"/>
      <c r="F433" s="79"/>
      <c r="G433" s="79"/>
    </row>
    <row r="434" spans="1:7" hidden="1" x14ac:dyDescent="0.25">
      <c r="A434" s="12" t="s">
        <v>1366</v>
      </c>
      <c r="B434" s="82"/>
      <c r="C434" s="129"/>
      <c r="D434" s="82"/>
      <c r="E434" s="79"/>
      <c r="F434" s="79"/>
      <c r="G434" s="79"/>
    </row>
    <row r="435" spans="1:7" hidden="1" x14ac:dyDescent="0.25">
      <c r="A435" s="12" t="s">
        <v>1367</v>
      </c>
      <c r="B435" s="82"/>
      <c r="C435" s="129"/>
      <c r="D435" s="82"/>
      <c r="E435" s="79"/>
      <c r="F435" s="79"/>
      <c r="G435" s="79"/>
    </row>
    <row r="436" spans="1:7" hidden="1" x14ac:dyDescent="0.25">
      <c r="A436" s="12" t="s">
        <v>1368</v>
      </c>
      <c r="B436" s="82"/>
      <c r="C436" s="129"/>
      <c r="D436" s="82"/>
      <c r="E436" s="79"/>
      <c r="F436" s="79"/>
      <c r="G436" s="79"/>
    </row>
    <row r="437" spans="1:7" hidden="1" x14ac:dyDescent="0.25">
      <c r="A437" s="12" t="s">
        <v>1369</v>
      </c>
      <c r="B437" s="82"/>
      <c r="C437" s="129"/>
      <c r="D437" s="82"/>
      <c r="E437" s="79"/>
      <c r="F437" s="79"/>
      <c r="G437" s="79"/>
    </row>
    <row r="438" spans="1:7" hidden="1" x14ac:dyDescent="0.25">
      <c r="A438" s="12" t="s">
        <v>1370</v>
      </c>
      <c r="B438" s="82"/>
      <c r="C438" s="129"/>
      <c r="D438" s="82"/>
      <c r="E438" s="79"/>
      <c r="F438" s="79"/>
      <c r="G438" s="79"/>
    </row>
    <row r="439" spans="1:7" hidden="1" x14ac:dyDescent="0.25">
      <c r="A439" s="12" t="s">
        <v>1371</v>
      </c>
      <c r="B439" s="82"/>
      <c r="C439" s="129"/>
      <c r="D439" s="82"/>
      <c r="E439" s="79"/>
      <c r="F439" s="79"/>
      <c r="G439" s="79"/>
    </row>
    <row r="440" spans="1:7" hidden="1" x14ac:dyDescent="0.25">
      <c r="A440" s="12" t="s">
        <v>1372</v>
      </c>
      <c r="B440" s="82"/>
      <c r="C440" s="129"/>
      <c r="D440" s="82"/>
      <c r="E440" s="79"/>
      <c r="F440" s="79"/>
      <c r="G440" s="79"/>
    </row>
    <row r="441" spans="1:7" hidden="1" x14ac:dyDescent="0.25">
      <c r="A441" s="12" t="s">
        <v>1373</v>
      </c>
      <c r="B441" s="82"/>
      <c r="C441" s="129"/>
      <c r="D441" s="82"/>
      <c r="E441" s="79"/>
      <c r="F441" s="79"/>
      <c r="G441" s="79"/>
    </row>
    <row r="442" spans="1:7" hidden="1" x14ac:dyDescent="0.25">
      <c r="A442" s="12" t="s">
        <v>1374</v>
      </c>
      <c r="B442" s="82"/>
      <c r="C442" s="129"/>
      <c r="D442" s="82"/>
      <c r="E442" s="79"/>
      <c r="F442" s="79"/>
      <c r="G442" s="79"/>
    </row>
    <row r="443" spans="1:7" hidden="1" x14ac:dyDescent="0.25">
      <c r="A443" s="12" t="s">
        <v>1375</v>
      </c>
      <c r="B443" s="82"/>
      <c r="C443" s="129"/>
      <c r="D443" s="82"/>
      <c r="E443" s="79"/>
      <c r="F443" s="79"/>
      <c r="G443" s="79"/>
    </row>
    <row r="444" spans="1:7" hidden="1" x14ac:dyDescent="0.25">
      <c r="A444" s="12" t="s">
        <v>1376</v>
      </c>
      <c r="B444" s="82"/>
      <c r="C444" s="129"/>
      <c r="D444" s="82"/>
      <c r="E444" s="79"/>
      <c r="F444" s="79"/>
      <c r="G444" s="79"/>
    </row>
    <row r="445" spans="1:7" hidden="1" x14ac:dyDescent="0.25">
      <c r="A445" s="12" t="s">
        <v>1377</v>
      </c>
      <c r="B445" s="82"/>
      <c r="C445" s="129"/>
      <c r="D445" s="82"/>
      <c r="E445" s="79"/>
      <c r="F445" s="79"/>
      <c r="G445" s="79"/>
    </row>
    <row r="446" spans="1:7" hidden="1" x14ac:dyDescent="0.25">
      <c r="A446" s="12" t="s">
        <v>1378</v>
      </c>
      <c r="B446" s="82"/>
      <c r="C446" s="129"/>
      <c r="D446" s="82"/>
      <c r="E446" s="79"/>
      <c r="F446" s="79"/>
      <c r="G446" s="79"/>
    </row>
    <row r="447" spans="1:7" hidden="1" x14ac:dyDescent="0.25">
      <c r="A447" s="12" t="s">
        <v>1379</v>
      </c>
      <c r="B447" s="82"/>
      <c r="C447" s="129"/>
      <c r="D447" s="82"/>
      <c r="E447" s="79"/>
      <c r="F447" s="79"/>
      <c r="G447" s="79"/>
    </row>
    <row r="448" spans="1:7" hidden="1" x14ac:dyDescent="0.25">
      <c r="A448" s="12" t="s">
        <v>1380</v>
      </c>
      <c r="B448" s="82"/>
      <c r="C448" s="129"/>
      <c r="D448" s="82"/>
      <c r="E448" s="79"/>
      <c r="F448" s="79"/>
      <c r="G448" s="79"/>
    </row>
    <row r="449" spans="1:7" hidden="1" x14ac:dyDescent="0.25">
      <c r="A449" s="12" t="s">
        <v>1381</v>
      </c>
      <c r="B449" s="82"/>
      <c r="C449" s="129"/>
      <c r="D449" s="82"/>
      <c r="E449" s="79"/>
      <c r="F449" s="79"/>
      <c r="G449" s="79"/>
    </row>
    <row r="450" spans="1:7" hidden="1" x14ac:dyDescent="0.25">
      <c r="A450" s="12" t="s">
        <v>1382</v>
      </c>
      <c r="B450" s="82"/>
      <c r="C450" s="129"/>
      <c r="D450" s="82"/>
      <c r="E450" s="79"/>
      <c r="F450" s="79"/>
      <c r="G450" s="79"/>
    </row>
    <row r="451" spans="1:7" hidden="1" x14ac:dyDescent="0.25">
      <c r="A451" s="12" t="s">
        <v>1383</v>
      </c>
      <c r="B451" s="82"/>
      <c r="C451" s="129"/>
      <c r="D451" s="82"/>
      <c r="E451" s="79"/>
      <c r="F451" s="79"/>
      <c r="G451" s="79"/>
    </row>
    <row r="452" spans="1:7" hidden="1" x14ac:dyDescent="0.25">
      <c r="A452" s="12" t="s">
        <v>1384</v>
      </c>
      <c r="B452" s="82"/>
      <c r="C452" s="129"/>
      <c r="D452" s="82"/>
      <c r="E452" s="79"/>
      <c r="F452" s="79"/>
      <c r="G452" s="79"/>
    </row>
    <row r="453" spans="1:7" ht="18.75" hidden="1" x14ac:dyDescent="0.25">
      <c r="A453" s="73"/>
      <c r="B453" s="74" t="s">
        <v>1385</v>
      </c>
      <c r="C453" s="73"/>
      <c r="D453" s="73"/>
      <c r="E453" s="73"/>
      <c r="F453" s="75"/>
      <c r="G453" s="75"/>
    </row>
    <row r="454" spans="1:7" hidden="1" x14ac:dyDescent="0.25">
      <c r="A454" s="71"/>
      <c r="B454" s="72" t="s">
        <v>773</v>
      </c>
      <c r="C454" s="71" t="s">
        <v>82</v>
      </c>
      <c r="D454" s="71" t="s">
        <v>83</v>
      </c>
      <c r="E454" s="76"/>
      <c r="F454" s="71" t="s">
        <v>37</v>
      </c>
      <c r="G454" s="71" t="s">
        <v>84</v>
      </c>
    </row>
    <row r="455" spans="1:7" hidden="1" x14ac:dyDescent="0.25">
      <c r="A455" s="37" t="s">
        <v>575</v>
      </c>
      <c r="B455" s="82" t="s">
        <v>85</v>
      </c>
      <c r="C455" s="133" t="s">
        <v>8</v>
      </c>
      <c r="D455" s="83"/>
      <c r="E455" s="83"/>
      <c r="F455" s="131"/>
      <c r="G455" s="131"/>
    </row>
    <row r="456" spans="1:7" hidden="1" x14ac:dyDescent="0.25">
      <c r="A456" s="37"/>
      <c r="B456" s="82"/>
      <c r="C456" s="82"/>
      <c r="D456" s="83"/>
      <c r="E456" s="83"/>
      <c r="F456" s="131"/>
      <c r="G456" s="131"/>
    </row>
    <row r="457" spans="1:7" hidden="1" x14ac:dyDescent="0.25">
      <c r="A457" s="37"/>
      <c r="B457" s="82" t="s">
        <v>86</v>
      </c>
      <c r="C457" s="82"/>
      <c r="D457" s="83"/>
      <c r="E457" s="83"/>
      <c r="F457" s="131"/>
      <c r="G457" s="131"/>
    </row>
    <row r="458" spans="1:7" hidden="1" x14ac:dyDescent="0.25">
      <c r="A458" s="37" t="s">
        <v>576</v>
      </c>
      <c r="B458" s="85" t="s">
        <v>68</v>
      </c>
      <c r="C458" s="133" t="s">
        <v>8</v>
      </c>
      <c r="D458" s="134" t="s">
        <v>8</v>
      </c>
      <c r="E458" s="83"/>
      <c r="F458" s="135" t="str">
        <f>IF($C$482=0,"",IF(C458="[for completion]","",C458/$C$482))</f>
        <v/>
      </c>
      <c r="G458" s="135" t="str">
        <f>IF($D$482=0,"",IF(D458="[for completion]","",D458/$D$482))</f>
        <v/>
      </c>
    </row>
    <row r="459" spans="1:7" hidden="1" x14ac:dyDescent="0.25">
      <c r="A459" s="37" t="s">
        <v>577</v>
      </c>
      <c r="B459" s="85" t="s">
        <v>68</v>
      </c>
      <c r="C459" s="133" t="s">
        <v>8</v>
      </c>
      <c r="D459" s="134" t="s">
        <v>8</v>
      </c>
      <c r="E459" s="83"/>
      <c r="F459" s="135" t="str">
        <f t="shared" ref="F459:F481" si="21">IF($C$482=0,"",IF(C459="[for completion]","",C459/$C$482))</f>
        <v/>
      </c>
      <c r="G459" s="135" t="str">
        <f t="shared" ref="G459:G481" si="22">IF($D$482=0,"",IF(D459="[for completion]","",D459/$D$482))</f>
        <v/>
      </c>
    </row>
    <row r="460" spans="1:7" hidden="1" x14ac:dyDescent="0.25">
      <c r="A460" s="37" t="s">
        <v>578</v>
      </c>
      <c r="B460" s="85" t="s">
        <v>68</v>
      </c>
      <c r="C460" s="133" t="s">
        <v>8</v>
      </c>
      <c r="D460" s="134" t="s">
        <v>8</v>
      </c>
      <c r="E460" s="83"/>
      <c r="F460" s="135" t="str">
        <f t="shared" si="21"/>
        <v/>
      </c>
      <c r="G460" s="135" t="str">
        <f t="shared" si="22"/>
        <v/>
      </c>
    </row>
    <row r="461" spans="1:7" hidden="1" x14ac:dyDescent="0.25">
      <c r="A461" s="37" t="s">
        <v>579</v>
      </c>
      <c r="B461" s="85" t="s">
        <v>68</v>
      </c>
      <c r="C461" s="133" t="s">
        <v>8</v>
      </c>
      <c r="D461" s="134" t="s">
        <v>8</v>
      </c>
      <c r="E461" s="83"/>
      <c r="F461" s="135" t="str">
        <f t="shared" si="21"/>
        <v/>
      </c>
      <c r="G461" s="135" t="str">
        <f t="shared" si="22"/>
        <v/>
      </c>
    </row>
    <row r="462" spans="1:7" hidden="1" x14ac:dyDescent="0.25">
      <c r="A462" s="37" t="s">
        <v>580</v>
      </c>
      <c r="B462" s="85" t="s">
        <v>68</v>
      </c>
      <c r="C462" s="133" t="s">
        <v>8</v>
      </c>
      <c r="D462" s="134" t="s">
        <v>8</v>
      </c>
      <c r="E462" s="83"/>
      <c r="F462" s="135" t="str">
        <f t="shared" si="21"/>
        <v/>
      </c>
      <c r="G462" s="135" t="str">
        <f t="shared" si="22"/>
        <v/>
      </c>
    </row>
    <row r="463" spans="1:7" hidden="1" x14ac:dyDescent="0.25">
      <c r="A463" s="37" t="s">
        <v>581</v>
      </c>
      <c r="B463" s="85" t="s">
        <v>68</v>
      </c>
      <c r="C463" s="133" t="s">
        <v>8</v>
      </c>
      <c r="D463" s="134" t="s">
        <v>8</v>
      </c>
      <c r="E463" s="83"/>
      <c r="F463" s="135" t="str">
        <f t="shared" si="21"/>
        <v/>
      </c>
      <c r="G463" s="135" t="str">
        <f t="shared" si="22"/>
        <v/>
      </c>
    </row>
    <row r="464" spans="1:7" hidden="1" x14ac:dyDescent="0.25">
      <c r="A464" s="37" t="s">
        <v>582</v>
      </c>
      <c r="B464" s="85" t="s">
        <v>68</v>
      </c>
      <c r="C464" s="133" t="s">
        <v>8</v>
      </c>
      <c r="D464" s="134" t="s">
        <v>8</v>
      </c>
      <c r="E464" s="83"/>
      <c r="F464" s="135" t="str">
        <f t="shared" si="21"/>
        <v/>
      </c>
      <c r="G464" s="135" t="str">
        <f t="shared" si="22"/>
        <v/>
      </c>
    </row>
    <row r="465" spans="1:7" hidden="1" x14ac:dyDescent="0.25">
      <c r="A465" s="37" t="s">
        <v>583</v>
      </c>
      <c r="B465" s="85" t="s">
        <v>68</v>
      </c>
      <c r="C465" s="133" t="s">
        <v>8</v>
      </c>
      <c r="D465" s="134" t="s">
        <v>8</v>
      </c>
      <c r="E465" s="83"/>
      <c r="F465" s="135" t="str">
        <f t="shared" si="21"/>
        <v/>
      </c>
      <c r="G465" s="135" t="str">
        <f t="shared" si="22"/>
        <v/>
      </c>
    </row>
    <row r="466" spans="1:7" hidden="1" x14ac:dyDescent="0.25">
      <c r="A466" s="37" t="s">
        <v>584</v>
      </c>
      <c r="B466" s="85" t="s">
        <v>68</v>
      </c>
      <c r="C466" s="133" t="s">
        <v>8</v>
      </c>
      <c r="D466" s="134" t="s">
        <v>8</v>
      </c>
      <c r="E466" s="83"/>
      <c r="F466" s="135" t="str">
        <f t="shared" si="21"/>
        <v/>
      </c>
      <c r="G466" s="135" t="str">
        <f t="shared" si="22"/>
        <v/>
      </c>
    </row>
    <row r="467" spans="1:7" hidden="1" x14ac:dyDescent="0.25">
      <c r="A467" s="37" t="s">
        <v>1386</v>
      </c>
      <c r="B467" s="85" t="s">
        <v>68</v>
      </c>
      <c r="C467" s="133" t="s">
        <v>8</v>
      </c>
      <c r="D467" s="134" t="s">
        <v>8</v>
      </c>
      <c r="E467" s="85"/>
      <c r="F467" s="135" t="str">
        <f t="shared" si="21"/>
        <v/>
      </c>
      <c r="G467" s="135" t="str">
        <f t="shared" si="22"/>
        <v/>
      </c>
    </row>
    <row r="468" spans="1:7" hidden="1" x14ac:dyDescent="0.25">
      <c r="A468" s="37" t="s">
        <v>1387</v>
      </c>
      <c r="B468" s="85" t="s">
        <v>68</v>
      </c>
      <c r="C468" s="133" t="s">
        <v>8</v>
      </c>
      <c r="D468" s="134" t="s">
        <v>8</v>
      </c>
      <c r="E468" s="85"/>
      <c r="F468" s="135" t="str">
        <f t="shared" si="21"/>
        <v/>
      </c>
      <c r="G468" s="135" t="str">
        <f t="shared" si="22"/>
        <v/>
      </c>
    </row>
    <row r="469" spans="1:7" hidden="1" x14ac:dyDescent="0.25">
      <c r="A469" s="37" t="s">
        <v>1388</v>
      </c>
      <c r="B469" s="85" t="s">
        <v>68</v>
      </c>
      <c r="C469" s="133" t="s">
        <v>8</v>
      </c>
      <c r="D469" s="134" t="s">
        <v>8</v>
      </c>
      <c r="E469" s="85"/>
      <c r="F469" s="135" t="str">
        <f t="shared" si="21"/>
        <v/>
      </c>
      <c r="G469" s="135" t="str">
        <f>IF($D$482=0,"",IF(D469="[for completion]","",D469/$D$482))</f>
        <v/>
      </c>
    </row>
    <row r="470" spans="1:7" hidden="1" x14ac:dyDescent="0.25">
      <c r="A470" s="37" t="s">
        <v>1389</v>
      </c>
      <c r="B470" s="85" t="s">
        <v>68</v>
      </c>
      <c r="C470" s="133" t="s">
        <v>8</v>
      </c>
      <c r="D470" s="134" t="s">
        <v>8</v>
      </c>
      <c r="E470" s="85"/>
      <c r="F470" s="135" t="str">
        <f t="shared" si="21"/>
        <v/>
      </c>
      <c r="G470" s="135" t="str">
        <f t="shared" si="22"/>
        <v/>
      </c>
    </row>
    <row r="471" spans="1:7" hidden="1" x14ac:dyDescent="0.25">
      <c r="A471" s="37" t="s">
        <v>1390</v>
      </c>
      <c r="B471" s="85" t="s">
        <v>68</v>
      </c>
      <c r="C471" s="133" t="s">
        <v>8</v>
      </c>
      <c r="D471" s="134" t="s">
        <v>8</v>
      </c>
      <c r="E471" s="85"/>
      <c r="F471" s="135" t="str">
        <f t="shared" si="21"/>
        <v/>
      </c>
      <c r="G471" s="135" t="str">
        <f t="shared" si="22"/>
        <v/>
      </c>
    </row>
    <row r="472" spans="1:7" hidden="1" x14ac:dyDescent="0.25">
      <c r="A472" s="37" t="s">
        <v>1391</v>
      </c>
      <c r="B472" s="85" t="s">
        <v>68</v>
      </c>
      <c r="C472" s="133" t="s">
        <v>8</v>
      </c>
      <c r="D472" s="134" t="s">
        <v>8</v>
      </c>
      <c r="E472" s="85"/>
      <c r="F472" s="135" t="str">
        <f t="shared" si="21"/>
        <v/>
      </c>
      <c r="G472" s="135" t="str">
        <f t="shared" si="22"/>
        <v/>
      </c>
    </row>
    <row r="473" spans="1:7" hidden="1" x14ac:dyDescent="0.25">
      <c r="A473" s="37" t="s">
        <v>1392</v>
      </c>
      <c r="B473" s="85" t="s">
        <v>68</v>
      </c>
      <c r="C473" s="133" t="s">
        <v>8</v>
      </c>
      <c r="D473" s="134" t="s">
        <v>8</v>
      </c>
      <c r="E473" s="82"/>
      <c r="F473" s="135" t="str">
        <f t="shared" si="21"/>
        <v/>
      </c>
      <c r="G473" s="135" t="str">
        <f t="shared" si="22"/>
        <v/>
      </c>
    </row>
    <row r="474" spans="1:7" hidden="1" x14ac:dyDescent="0.25">
      <c r="A474" s="37" t="s">
        <v>1393</v>
      </c>
      <c r="B474" s="85" t="s">
        <v>68</v>
      </c>
      <c r="C474" s="133" t="s">
        <v>8</v>
      </c>
      <c r="D474" s="134" t="s">
        <v>8</v>
      </c>
      <c r="E474" s="130"/>
      <c r="F474" s="135" t="str">
        <f t="shared" si="21"/>
        <v/>
      </c>
      <c r="G474" s="135" t="str">
        <f t="shared" si="22"/>
        <v/>
      </c>
    </row>
    <row r="475" spans="1:7" hidden="1" x14ac:dyDescent="0.25">
      <c r="A475" s="37" t="s">
        <v>1394</v>
      </c>
      <c r="B475" s="85" t="s">
        <v>68</v>
      </c>
      <c r="C475" s="133" t="s">
        <v>8</v>
      </c>
      <c r="D475" s="134" t="s">
        <v>8</v>
      </c>
      <c r="E475" s="130"/>
      <c r="F475" s="135" t="str">
        <f t="shared" si="21"/>
        <v/>
      </c>
      <c r="G475" s="135" t="str">
        <f t="shared" si="22"/>
        <v/>
      </c>
    </row>
    <row r="476" spans="1:7" hidden="1" x14ac:dyDescent="0.25">
      <c r="A476" s="37" t="s">
        <v>1395</v>
      </c>
      <c r="B476" s="85" t="s">
        <v>68</v>
      </c>
      <c r="C476" s="133" t="s">
        <v>8</v>
      </c>
      <c r="D476" s="134" t="s">
        <v>8</v>
      </c>
      <c r="E476" s="130"/>
      <c r="F476" s="135" t="str">
        <f t="shared" si="21"/>
        <v/>
      </c>
      <c r="G476" s="135" t="str">
        <f t="shared" si="22"/>
        <v/>
      </c>
    </row>
    <row r="477" spans="1:7" hidden="1" x14ac:dyDescent="0.25">
      <c r="A477" s="37" t="s">
        <v>1396</v>
      </c>
      <c r="B477" s="85" t="s">
        <v>68</v>
      </c>
      <c r="C477" s="133" t="s">
        <v>8</v>
      </c>
      <c r="D477" s="134" t="s">
        <v>8</v>
      </c>
      <c r="E477" s="130"/>
      <c r="F477" s="135" t="str">
        <f t="shared" si="21"/>
        <v/>
      </c>
      <c r="G477" s="135" t="str">
        <f t="shared" si="22"/>
        <v/>
      </c>
    </row>
    <row r="478" spans="1:7" hidden="1" x14ac:dyDescent="0.25">
      <c r="A478" s="37" t="s">
        <v>1397</v>
      </c>
      <c r="B478" s="85" t="s">
        <v>68</v>
      </c>
      <c r="C478" s="133" t="s">
        <v>8</v>
      </c>
      <c r="D478" s="134" t="s">
        <v>8</v>
      </c>
      <c r="E478" s="130"/>
      <c r="F478" s="135" t="str">
        <f t="shared" si="21"/>
        <v/>
      </c>
      <c r="G478" s="135" t="str">
        <f t="shared" si="22"/>
        <v/>
      </c>
    </row>
    <row r="479" spans="1:7" hidden="1" x14ac:dyDescent="0.25">
      <c r="A479" s="37" t="s">
        <v>1398</v>
      </c>
      <c r="B479" s="85" t="s">
        <v>68</v>
      </c>
      <c r="C479" s="133" t="s">
        <v>8</v>
      </c>
      <c r="D479" s="134" t="s">
        <v>8</v>
      </c>
      <c r="E479" s="130"/>
      <c r="F479" s="135" t="str">
        <f t="shared" si="21"/>
        <v/>
      </c>
      <c r="G479" s="135" t="str">
        <f t="shared" si="22"/>
        <v/>
      </c>
    </row>
    <row r="480" spans="1:7" hidden="1" x14ac:dyDescent="0.25">
      <c r="A480" s="37" t="s">
        <v>1399</v>
      </c>
      <c r="B480" s="85" t="s">
        <v>68</v>
      </c>
      <c r="C480" s="133" t="s">
        <v>8</v>
      </c>
      <c r="D480" s="134" t="s">
        <v>8</v>
      </c>
      <c r="E480" s="130"/>
      <c r="F480" s="135" t="str">
        <f t="shared" si="21"/>
        <v/>
      </c>
      <c r="G480" s="135" t="str">
        <f t="shared" si="22"/>
        <v/>
      </c>
    </row>
    <row r="481" spans="1:7" hidden="1" x14ac:dyDescent="0.25">
      <c r="A481" s="37" t="s">
        <v>1400</v>
      </c>
      <c r="B481" s="85" t="s">
        <v>68</v>
      </c>
      <c r="C481" s="133" t="s">
        <v>8</v>
      </c>
      <c r="D481" s="134" t="s">
        <v>8</v>
      </c>
      <c r="E481" s="130"/>
      <c r="F481" s="135" t="str">
        <f t="shared" si="21"/>
        <v/>
      </c>
      <c r="G481" s="135" t="str">
        <f t="shared" si="22"/>
        <v/>
      </c>
    </row>
    <row r="482" spans="1:7" hidden="1" x14ac:dyDescent="0.25">
      <c r="A482" s="37" t="s">
        <v>1401</v>
      </c>
      <c r="B482" s="85" t="s">
        <v>12</v>
      </c>
      <c r="C482" s="136">
        <f>SUM(C458:C481)</f>
        <v>0</v>
      </c>
      <c r="D482" s="137">
        <f>SUM(D458:D481)</f>
        <v>0</v>
      </c>
      <c r="E482" s="130"/>
      <c r="F482" s="138">
        <f>SUM(F458:F481)</f>
        <v>0</v>
      </c>
      <c r="G482" s="138">
        <f>SUM(G458:G481)</f>
        <v>0</v>
      </c>
    </row>
    <row r="483" spans="1:7" hidden="1" x14ac:dyDescent="0.25">
      <c r="A483" s="119"/>
      <c r="B483" s="119" t="s">
        <v>774</v>
      </c>
      <c r="C483" s="71" t="s">
        <v>82</v>
      </c>
      <c r="D483" s="71" t="s">
        <v>83</v>
      </c>
      <c r="E483" s="76"/>
      <c r="F483" s="71" t="s">
        <v>37</v>
      </c>
      <c r="G483" s="71" t="s">
        <v>84</v>
      </c>
    </row>
    <row r="484" spans="1:7" hidden="1" x14ac:dyDescent="0.25">
      <c r="A484" s="37" t="s">
        <v>651</v>
      </c>
      <c r="B484" s="82" t="s">
        <v>88</v>
      </c>
      <c r="C484" s="129" t="s">
        <v>8</v>
      </c>
      <c r="D484" s="82"/>
      <c r="E484" s="82"/>
      <c r="F484" s="82"/>
      <c r="G484" s="82"/>
    </row>
    <row r="485" spans="1:7" hidden="1" x14ac:dyDescent="0.25">
      <c r="A485" s="37"/>
      <c r="B485" s="82"/>
      <c r="C485" s="82"/>
      <c r="D485" s="82"/>
      <c r="E485" s="82"/>
      <c r="F485" s="82"/>
      <c r="G485" s="82"/>
    </row>
    <row r="486" spans="1:7" hidden="1" x14ac:dyDescent="0.25">
      <c r="A486" s="37" t="s">
        <v>652</v>
      </c>
      <c r="B486" s="85" t="s">
        <v>89</v>
      </c>
      <c r="C486" s="82"/>
      <c r="D486" s="82"/>
      <c r="E486" s="82"/>
      <c r="F486" s="82"/>
      <c r="G486" s="82"/>
    </row>
    <row r="487" spans="1:7" hidden="1" x14ac:dyDescent="0.25">
      <c r="A487" s="37" t="s">
        <v>653</v>
      </c>
      <c r="B487" s="82" t="s">
        <v>90</v>
      </c>
      <c r="C487" s="133" t="s">
        <v>8</v>
      </c>
      <c r="D487" s="134" t="s">
        <v>8</v>
      </c>
      <c r="E487" s="82"/>
      <c r="F487" s="135" t="str">
        <f>IF($C$495=0,"",IF(C487="[for completion]","",C487/$C$495))</f>
        <v/>
      </c>
      <c r="G487" s="135" t="str">
        <f>IF($D$495=0,"",IF(D487="[for completion]","",D487/$D$495))</f>
        <v/>
      </c>
    </row>
    <row r="488" spans="1:7" hidden="1" x14ac:dyDescent="0.25">
      <c r="A488" s="37" t="s">
        <v>654</v>
      </c>
      <c r="B488" s="82" t="s">
        <v>91</v>
      </c>
      <c r="C488" s="133" t="s">
        <v>8</v>
      </c>
      <c r="D488" s="134" t="s">
        <v>8</v>
      </c>
      <c r="E488" s="82"/>
      <c r="F488" s="135" t="str">
        <f t="shared" ref="F488:F494" si="23">IF($C$495=0,"",IF(C488="[for completion]","",C488/$C$495))</f>
        <v/>
      </c>
      <c r="G488" s="135" t="str">
        <f t="shared" ref="G488:G494" si="24">IF($D$495=0,"",IF(D488="[for completion]","",D488/$D$495))</f>
        <v/>
      </c>
    </row>
    <row r="489" spans="1:7" hidden="1" x14ac:dyDescent="0.25">
      <c r="A489" s="37" t="s">
        <v>655</v>
      </c>
      <c r="B489" s="82" t="s">
        <v>92</v>
      </c>
      <c r="C489" s="133" t="s">
        <v>8</v>
      </c>
      <c r="D489" s="134" t="s">
        <v>8</v>
      </c>
      <c r="E489" s="82"/>
      <c r="F489" s="135" t="str">
        <f t="shared" si="23"/>
        <v/>
      </c>
      <c r="G489" s="135" t="str">
        <f t="shared" si="24"/>
        <v/>
      </c>
    </row>
    <row r="490" spans="1:7" hidden="1" x14ac:dyDescent="0.25">
      <c r="A490" s="37" t="s">
        <v>656</v>
      </c>
      <c r="B490" s="82" t="s">
        <v>93</v>
      </c>
      <c r="C490" s="133" t="s">
        <v>8</v>
      </c>
      <c r="D490" s="134" t="s">
        <v>8</v>
      </c>
      <c r="E490" s="82"/>
      <c r="F490" s="135" t="str">
        <f t="shared" si="23"/>
        <v/>
      </c>
      <c r="G490" s="135" t="str">
        <f t="shared" si="24"/>
        <v/>
      </c>
    </row>
    <row r="491" spans="1:7" hidden="1" x14ac:dyDescent="0.25">
      <c r="A491" s="37" t="s">
        <v>657</v>
      </c>
      <c r="B491" s="82" t="s">
        <v>94</v>
      </c>
      <c r="C491" s="133" t="s">
        <v>8</v>
      </c>
      <c r="D491" s="134" t="s">
        <v>8</v>
      </c>
      <c r="E491" s="82"/>
      <c r="F491" s="135" t="str">
        <f t="shared" si="23"/>
        <v/>
      </c>
      <c r="G491" s="135" t="str">
        <f t="shared" si="24"/>
        <v/>
      </c>
    </row>
    <row r="492" spans="1:7" hidden="1" x14ac:dyDescent="0.25">
      <c r="A492" s="37" t="s">
        <v>658</v>
      </c>
      <c r="B492" s="82" t="s">
        <v>95</v>
      </c>
      <c r="C492" s="133" t="s">
        <v>8</v>
      </c>
      <c r="D492" s="134" t="s">
        <v>8</v>
      </c>
      <c r="E492" s="82"/>
      <c r="F492" s="135" t="str">
        <f t="shared" si="23"/>
        <v/>
      </c>
      <c r="G492" s="135" t="str">
        <f t="shared" si="24"/>
        <v/>
      </c>
    </row>
    <row r="493" spans="1:7" hidden="1" x14ac:dyDescent="0.25">
      <c r="A493" s="37" t="s">
        <v>659</v>
      </c>
      <c r="B493" s="82" t="s">
        <v>96</v>
      </c>
      <c r="C493" s="133" t="s">
        <v>8</v>
      </c>
      <c r="D493" s="134" t="s">
        <v>8</v>
      </c>
      <c r="E493" s="82"/>
      <c r="F493" s="135" t="str">
        <f t="shared" si="23"/>
        <v/>
      </c>
      <c r="G493" s="135" t="str">
        <f t="shared" si="24"/>
        <v/>
      </c>
    </row>
    <row r="494" spans="1:7" hidden="1" x14ac:dyDescent="0.25">
      <c r="A494" s="37" t="s">
        <v>660</v>
      </c>
      <c r="B494" s="82" t="s">
        <v>97</v>
      </c>
      <c r="C494" s="133" t="s">
        <v>8</v>
      </c>
      <c r="D494" s="134" t="s">
        <v>8</v>
      </c>
      <c r="E494" s="82"/>
      <c r="F494" s="135" t="str">
        <f t="shared" si="23"/>
        <v/>
      </c>
      <c r="G494" s="135" t="str">
        <f t="shared" si="24"/>
        <v/>
      </c>
    </row>
    <row r="495" spans="1:7" hidden="1" x14ac:dyDescent="0.25">
      <c r="A495" s="37" t="s">
        <v>734</v>
      </c>
      <c r="B495" s="139" t="s">
        <v>12</v>
      </c>
      <c r="C495" s="133">
        <f>SUM(C487:C494)</f>
        <v>0</v>
      </c>
      <c r="D495" s="134">
        <f>SUM(D487:D494)</f>
        <v>0</v>
      </c>
      <c r="E495" s="82"/>
      <c r="F495" s="129">
        <f>SUM(F487:F494)</f>
        <v>0</v>
      </c>
      <c r="G495" s="129">
        <f>SUM(G487:G494)</f>
        <v>0</v>
      </c>
    </row>
    <row r="496" spans="1:7" hidden="1" x14ac:dyDescent="0.25">
      <c r="A496" s="37" t="s">
        <v>1403</v>
      </c>
      <c r="B496" s="132" t="s">
        <v>98</v>
      </c>
      <c r="C496" s="133"/>
      <c r="D496" s="134"/>
      <c r="E496" s="82"/>
      <c r="F496" s="135" t="str">
        <f>IF($C$495=0,"",IF(C496="[for completion]","",C496/$C$495))</f>
        <v/>
      </c>
      <c r="G496" s="135" t="str">
        <f>IF($D$495=0,"",IF(D496="[for completion]","",D496/$D$495))</f>
        <v/>
      </c>
    </row>
    <row r="497" spans="1:7" hidden="1" x14ac:dyDescent="0.25">
      <c r="A497" s="37" t="s">
        <v>1402</v>
      </c>
      <c r="B497" s="132" t="s">
        <v>99</v>
      </c>
      <c r="C497" s="133"/>
      <c r="D497" s="134"/>
      <c r="E497" s="82"/>
      <c r="F497" s="135" t="str">
        <f t="shared" ref="F497:F501" si="25">IF($C$495=0,"",IF(C497="[for completion]","",C497/$C$495))</f>
        <v/>
      </c>
      <c r="G497" s="135" t="str">
        <f t="shared" ref="G497:G501" si="26">IF($D$495=0,"",IF(D497="[for completion]","",D497/$D$495))</f>
        <v/>
      </c>
    </row>
    <row r="498" spans="1:7" hidden="1" x14ac:dyDescent="0.25">
      <c r="A498" s="37" t="s">
        <v>1404</v>
      </c>
      <c r="B498" s="132" t="s">
        <v>100</v>
      </c>
      <c r="C498" s="133"/>
      <c r="D498" s="134"/>
      <c r="E498" s="82"/>
      <c r="F498" s="135" t="str">
        <f t="shared" si="25"/>
        <v/>
      </c>
      <c r="G498" s="135" t="str">
        <f t="shared" si="26"/>
        <v/>
      </c>
    </row>
    <row r="499" spans="1:7" hidden="1" x14ac:dyDescent="0.25">
      <c r="A499" s="37" t="s">
        <v>1405</v>
      </c>
      <c r="B499" s="132" t="s">
        <v>101</v>
      </c>
      <c r="C499" s="133"/>
      <c r="D499" s="134"/>
      <c r="E499" s="82"/>
      <c r="F499" s="135" t="str">
        <f t="shared" si="25"/>
        <v/>
      </c>
      <c r="G499" s="135" t="str">
        <f t="shared" si="26"/>
        <v/>
      </c>
    </row>
    <row r="500" spans="1:7" hidden="1" x14ac:dyDescent="0.25">
      <c r="A500" s="37" t="s">
        <v>1406</v>
      </c>
      <c r="B500" s="132" t="s">
        <v>102</v>
      </c>
      <c r="C500" s="133"/>
      <c r="D500" s="134"/>
      <c r="E500" s="82"/>
      <c r="F500" s="135" t="str">
        <f t="shared" si="25"/>
        <v/>
      </c>
      <c r="G500" s="135" t="str">
        <f>IF($D$495=0,"",IF(D500="[for completion]","",D500/$D$495))</f>
        <v/>
      </c>
    </row>
    <row r="501" spans="1:7" hidden="1" x14ac:dyDescent="0.25">
      <c r="A501" s="37" t="s">
        <v>1407</v>
      </c>
      <c r="B501" s="132" t="s">
        <v>103</v>
      </c>
      <c r="C501" s="133"/>
      <c r="D501" s="134"/>
      <c r="E501" s="82"/>
      <c r="F501" s="135" t="str">
        <f t="shared" si="25"/>
        <v/>
      </c>
      <c r="G501" s="135" t="str">
        <f t="shared" si="26"/>
        <v/>
      </c>
    </row>
    <row r="502" spans="1:7" hidden="1" x14ac:dyDescent="0.25">
      <c r="A502" s="37" t="s">
        <v>1408</v>
      </c>
      <c r="B502" s="132"/>
      <c r="C502" s="82"/>
      <c r="D502" s="82"/>
      <c r="E502" s="82"/>
      <c r="F502" s="140"/>
      <c r="G502" s="140"/>
    </row>
    <row r="503" spans="1:7" hidden="1" x14ac:dyDescent="0.25">
      <c r="A503" s="37" t="s">
        <v>1409</v>
      </c>
      <c r="B503" s="132"/>
      <c r="C503" s="82"/>
      <c r="D503" s="82"/>
      <c r="E503" s="82"/>
      <c r="F503" s="140"/>
      <c r="G503" s="140"/>
    </row>
    <row r="504" spans="1:7" hidden="1" x14ac:dyDescent="0.25">
      <c r="A504" s="37" t="s">
        <v>1410</v>
      </c>
      <c r="B504" s="132"/>
      <c r="C504" s="82"/>
      <c r="D504" s="82"/>
      <c r="E504" s="82"/>
      <c r="F504" s="130"/>
      <c r="G504" s="130"/>
    </row>
    <row r="505" spans="1:7" hidden="1" x14ac:dyDescent="0.25">
      <c r="A505" s="71"/>
      <c r="B505" s="119" t="s">
        <v>1185</v>
      </c>
      <c r="C505" s="71" t="s">
        <v>82</v>
      </c>
      <c r="D505" s="71" t="s">
        <v>83</v>
      </c>
      <c r="E505" s="76"/>
      <c r="F505" s="71" t="s">
        <v>37</v>
      </c>
      <c r="G505" s="71" t="s">
        <v>84</v>
      </c>
    </row>
    <row r="506" spans="1:7" hidden="1" x14ac:dyDescent="0.25">
      <c r="A506" s="37" t="s">
        <v>661</v>
      </c>
      <c r="B506" s="82" t="s">
        <v>88</v>
      </c>
      <c r="C506" s="129" t="s">
        <v>10</v>
      </c>
      <c r="D506" s="82"/>
      <c r="E506" s="82"/>
      <c r="F506" s="82"/>
      <c r="G506" s="82"/>
    </row>
    <row r="507" spans="1:7" hidden="1" x14ac:dyDescent="0.25">
      <c r="A507" s="37"/>
      <c r="B507" s="82"/>
      <c r="C507" s="82"/>
      <c r="D507" s="82"/>
      <c r="E507" s="82"/>
      <c r="F507" s="82"/>
      <c r="G507" s="82"/>
    </row>
    <row r="508" spans="1:7" hidden="1" x14ac:dyDescent="0.25">
      <c r="A508" s="37"/>
      <c r="B508" s="85" t="s">
        <v>89</v>
      </c>
      <c r="C508" s="82"/>
      <c r="D508" s="82"/>
      <c r="E508" s="82"/>
      <c r="F508" s="82"/>
      <c r="G508" s="82"/>
    </row>
    <row r="509" spans="1:7" hidden="1" x14ac:dyDescent="0.25">
      <c r="A509" s="37" t="s">
        <v>662</v>
      </c>
      <c r="B509" s="82" t="s">
        <v>90</v>
      </c>
      <c r="C509" s="133" t="s">
        <v>10</v>
      </c>
      <c r="D509" s="134" t="s">
        <v>10</v>
      </c>
      <c r="E509" s="82"/>
      <c r="F509" s="135" t="str">
        <f>IF($C$517=0,"",IF(C509="[Mark as ND1 if not relevant]","",C509/$C$517))</f>
        <v/>
      </c>
      <c r="G509" s="135" t="str">
        <f>IF($D$517=0,"",IF(D509="[Mark as ND1 if not relevant]","",D509/$D$517))</f>
        <v/>
      </c>
    </row>
    <row r="510" spans="1:7" hidden="1" x14ac:dyDescent="0.25">
      <c r="A510" s="37" t="s">
        <v>663</v>
      </c>
      <c r="B510" s="82" t="s">
        <v>91</v>
      </c>
      <c r="C510" s="133" t="s">
        <v>10</v>
      </c>
      <c r="D510" s="134" t="s">
        <v>10</v>
      </c>
      <c r="E510" s="82"/>
      <c r="F510" s="135" t="str">
        <f t="shared" ref="F510:F516" si="27">IF($C$517=0,"",IF(C510="[Mark as ND1 if not relevant]","",C510/$C$517))</f>
        <v/>
      </c>
      <c r="G510" s="135" t="str">
        <f t="shared" ref="G510:G516" si="28">IF($D$517=0,"",IF(D510="[Mark as ND1 if not relevant]","",D510/$D$517))</f>
        <v/>
      </c>
    </row>
    <row r="511" spans="1:7" hidden="1" x14ac:dyDescent="0.25">
      <c r="A511" s="37" t="s">
        <v>664</v>
      </c>
      <c r="B511" s="82" t="s">
        <v>92</v>
      </c>
      <c r="C511" s="133" t="s">
        <v>10</v>
      </c>
      <c r="D511" s="134" t="s">
        <v>10</v>
      </c>
      <c r="E511" s="82"/>
      <c r="F511" s="135" t="str">
        <f t="shared" si="27"/>
        <v/>
      </c>
      <c r="G511" s="135" t="str">
        <f t="shared" si="28"/>
        <v/>
      </c>
    </row>
    <row r="512" spans="1:7" hidden="1" x14ac:dyDescent="0.25">
      <c r="A512" s="37" t="s">
        <v>665</v>
      </c>
      <c r="B512" s="82" t="s">
        <v>93</v>
      </c>
      <c r="C512" s="133" t="s">
        <v>10</v>
      </c>
      <c r="D512" s="134" t="s">
        <v>10</v>
      </c>
      <c r="E512" s="82"/>
      <c r="F512" s="135" t="str">
        <f t="shared" si="27"/>
        <v/>
      </c>
      <c r="G512" s="135" t="str">
        <f t="shared" si="28"/>
        <v/>
      </c>
    </row>
    <row r="513" spans="1:7" hidden="1" x14ac:dyDescent="0.25">
      <c r="A513" s="37" t="s">
        <v>666</v>
      </c>
      <c r="B513" s="82" t="s">
        <v>94</v>
      </c>
      <c r="C513" s="133" t="s">
        <v>10</v>
      </c>
      <c r="D513" s="134" t="s">
        <v>10</v>
      </c>
      <c r="E513" s="82"/>
      <c r="F513" s="135" t="str">
        <f t="shared" si="27"/>
        <v/>
      </c>
      <c r="G513" s="135" t="str">
        <f t="shared" si="28"/>
        <v/>
      </c>
    </row>
    <row r="514" spans="1:7" hidden="1" x14ac:dyDescent="0.25">
      <c r="A514" s="37" t="s">
        <v>667</v>
      </c>
      <c r="B514" s="82" t="s">
        <v>95</v>
      </c>
      <c r="C514" s="133" t="s">
        <v>10</v>
      </c>
      <c r="D514" s="134" t="s">
        <v>10</v>
      </c>
      <c r="E514" s="82"/>
      <c r="F514" s="135" t="str">
        <f t="shared" si="27"/>
        <v/>
      </c>
      <c r="G514" s="135" t="str">
        <f t="shared" si="28"/>
        <v/>
      </c>
    </row>
    <row r="515" spans="1:7" hidden="1" x14ac:dyDescent="0.25">
      <c r="A515" s="37" t="s">
        <v>668</v>
      </c>
      <c r="B515" s="82" t="s">
        <v>96</v>
      </c>
      <c r="C515" s="133" t="s">
        <v>10</v>
      </c>
      <c r="D515" s="134" t="s">
        <v>10</v>
      </c>
      <c r="E515" s="82"/>
      <c r="F515" s="135" t="str">
        <f t="shared" si="27"/>
        <v/>
      </c>
      <c r="G515" s="135" t="str">
        <f t="shared" si="28"/>
        <v/>
      </c>
    </row>
    <row r="516" spans="1:7" hidden="1" x14ac:dyDescent="0.25">
      <c r="A516" s="37" t="s">
        <v>669</v>
      </c>
      <c r="B516" s="82" t="s">
        <v>97</v>
      </c>
      <c r="C516" s="133" t="s">
        <v>10</v>
      </c>
      <c r="D516" s="134" t="s">
        <v>10</v>
      </c>
      <c r="E516" s="82"/>
      <c r="F516" s="135" t="str">
        <f t="shared" si="27"/>
        <v/>
      </c>
      <c r="G516" s="135" t="str">
        <f t="shared" si="28"/>
        <v/>
      </c>
    </row>
    <row r="517" spans="1:7" hidden="1" x14ac:dyDescent="0.25">
      <c r="A517" s="37" t="s">
        <v>670</v>
      </c>
      <c r="B517" s="139" t="s">
        <v>12</v>
      </c>
      <c r="C517" s="133">
        <f>SUM(C509:C516)</f>
        <v>0</v>
      </c>
      <c r="D517" s="134">
        <f>SUM(D509:D516)</f>
        <v>0</v>
      </c>
      <c r="E517" s="82"/>
      <c r="F517" s="129">
        <f>SUM(F509:F516)</f>
        <v>0</v>
      </c>
      <c r="G517" s="129">
        <f>SUM(G509:G516)</f>
        <v>0</v>
      </c>
    </row>
    <row r="518" spans="1:7" hidden="1" x14ac:dyDescent="0.25">
      <c r="A518" s="37" t="s">
        <v>671</v>
      </c>
      <c r="B518" s="132" t="s">
        <v>98</v>
      </c>
      <c r="C518" s="133"/>
      <c r="D518" s="134"/>
      <c r="E518" s="82"/>
      <c r="F518" s="135" t="str">
        <f>IF($C$517=0,"",IF(C518="[for completion]","",C518/$C$517))</f>
        <v/>
      </c>
      <c r="G518" s="135" t="str">
        <f>IF($D$517=0,"",IF(D518="[for completion]","",D518/$D$517))</f>
        <v/>
      </c>
    </row>
    <row r="519" spans="1:7" hidden="1" x14ac:dyDescent="0.25">
      <c r="A519" s="37" t="s">
        <v>672</v>
      </c>
      <c r="B519" s="132" t="s">
        <v>99</v>
      </c>
      <c r="C519" s="133"/>
      <c r="D519" s="134"/>
      <c r="E519" s="82"/>
      <c r="F519" s="135" t="str">
        <f t="shared" ref="F519:F523" si="29">IF($C$517=0,"",IF(C519="[for completion]","",C519/$C$517))</f>
        <v/>
      </c>
      <c r="G519" s="135" t="str">
        <f t="shared" ref="G519:G523" si="30">IF($D$517=0,"",IF(D519="[for completion]","",D519/$D$517))</f>
        <v/>
      </c>
    </row>
    <row r="520" spans="1:7" hidden="1" x14ac:dyDescent="0.25">
      <c r="A520" s="37" t="s">
        <v>673</v>
      </c>
      <c r="B520" s="132" t="s">
        <v>100</v>
      </c>
      <c r="C520" s="133"/>
      <c r="D520" s="134"/>
      <c r="E520" s="82"/>
      <c r="F520" s="135" t="str">
        <f t="shared" si="29"/>
        <v/>
      </c>
      <c r="G520" s="135" t="str">
        <f t="shared" si="30"/>
        <v/>
      </c>
    </row>
    <row r="521" spans="1:7" hidden="1" x14ac:dyDescent="0.25">
      <c r="A521" s="37" t="s">
        <v>735</v>
      </c>
      <c r="B521" s="132" t="s">
        <v>101</v>
      </c>
      <c r="C521" s="133"/>
      <c r="D521" s="134"/>
      <c r="E521" s="82"/>
      <c r="F521" s="135" t="str">
        <f t="shared" si="29"/>
        <v/>
      </c>
      <c r="G521" s="135" t="str">
        <f t="shared" si="30"/>
        <v/>
      </c>
    </row>
    <row r="522" spans="1:7" hidden="1" x14ac:dyDescent="0.25">
      <c r="A522" s="37" t="s">
        <v>736</v>
      </c>
      <c r="B522" s="132" t="s">
        <v>102</v>
      </c>
      <c r="C522" s="133"/>
      <c r="D522" s="134"/>
      <c r="E522" s="82"/>
      <c r="F522" s="135" t="str">
        <f t="shared" si="29"/>
        <v/>
      </c>
      <c r="G522" s="135" t="str">
        <f t="shared" si="30"/>
        <v/>
      </c>
    </row>
    <row r="523" spans="1:7" hidden="1" x14ac:dyDescent="0.25">
      <c r="A523" s="37" t="s">
        <v>737</v>
      </c>
      <c r="B523" s="132" t="s">
        <v>103</v>
      </c>
      <c r="C523" s="133"/>
      <c r="D523" s="134"/>
      <c r="E523" s="82"/>
      <c r="F523" s="135" t="str">
        <f t="shared" si="29"/>
        <v/>
      </c>
      <c r="G523" s="135" t="str">
        <f t="shared" si="30"/>
        <v/>
      </c>
    </row>
    <row r="524" spans="1:7" hidden="1" x14ac:dyDescent="0.25">
      <c r="A524" s="37" t="s">
        <v>738</v>
      </c>
      <c r="B524" s="132"/>
      <c r="C524" s="82"/>
      <c r="D524" s="82"/>
      <c r="E524" s="82"/>
      <c r="F524" s="135"/>
      <c r="G524" s="135"/>
    </row>
    <row r="525" spans="1:7" hidden="1" x14ac:dyDescent="0.25">
      <c r="A525" s="37" t="s">
        <v>739</v>
      </c>
      <c r="B525" s="132"/>
      <c r="C525" s="82"/>
      <c r="D525" s="82"/>
      <c r="E525" s="82"/>
      <c r="F525" s="135"/>
      <c r="G525" s="135"/>
    </row>
    <row r="526" spans="1:7" hidden="1" x14ac:dyDescent="0.25">
      <c r="A526" s="37" t="s">
        <v>740</v>
      </c>
      <c r="B526" s="132"/>
      <c r="C526" s="82"/>
      <c r="D526" s="82"/>
      <c r="E526" s="82"/>
      <c r="F526" s="135"/>
      <c r="G526" s="129"/>
    </row>
    <row r="527" spans="1:7" hidden="1" x14ac:dyDescent="0.25">
      <c r="A527" s="71"/>
      <c r="B527" s="119" t="s">
        <v>775</v>
      </c>
      <c r="C527" s="71" t="s">
        <v>115</v>
      </c>
      <c r="D527" s="71"/>
      <c r="E527" s="76"/>
      <c r="F527" s="71"/>
      <c r="G527" s="71"/>
    </row>
    <row r="528" spans="1:7" hidden="1" x14ac:dyDescent="0.25">
      <c r="A528" s="37" t="s">
        <v>674</v>
      </c>
      <c r="B528" s="85" t="s">
        <v>116</v>
      </c>
      <c r="C528" s="129" t="s">
        <v>8</v>
      </c>
      <c r="D528" s="82"/>
      <c r="E528" s="82"/>
      <c r="F528" s="82"/>
      <c r="G528" s="82"/>
    </row>
    <row r="529" spans="1:7" hidden="1" x14ac:dyDescent="0.25">
      <c r="A529" s="37" t="s">
        <v>675</v>
      </c>
      <c r="B529" s="85" t="s">
        <v>117</v>
      </c>
      <c r="C529" s="129" t="s">
        <v>8</v>
      </c>
      <c r="D529" s="82"/>
      <c r="E529" s="82"/>
      <c r="F529" s="82"/>
      <c r="G529" s="82"/>
    </row>
    <row r="530" spans="1:7" hidden="1" x14ac:dyDescent="0.25">
      <c r="A530" s="37" t="s">
        <v>676</v>
      </c>
      <c r="B530" s="85" t="s">
        <v>118</v>
      </c>
      <c r="C530" s="129" t="s">
        <v>8</v>
      </c>
      <c r="D530" s="82"/>
      <c r="E530" s="82"/>
      <c r="F530" s="82"/>
      <c r="G530" s="82"/>
    </row>
    <row r="531" spans="1:7" hidden="1" x14ac:dyDescent="0.25">
      <c r="A531" s="37" t="s">
        <v>677</v>
      </c>
      <c r="B531" s="85" t="s">
        <v>119</v>
      </c>
      <c r="C531" s="129" t="s">
        <v>8</v>
      </c>
      <c r="D531" s="82"/>
      <c r="E531" s="82"/>
      <c r="F531" s="82"/>
      <c r="G531" s="82"/>
    </row>
    <row r="532" spans="1:7" hidden="1" x14ac:dyDescent="0.25">
      <c r="A532" s="37" t="s">
        <v>678</v>
      </c>
      <c r="B532" s="85" t="s">
        <v>120</v>
      </c>
      <c r="C532" s="129" t="s">
        <v>8</v>
      </c>
      <c r="D532" s="82"/>
      <c r="E532" s="82"/>
      <c r="F532" s="82"/>
      <c r="G532" s="82"/>
    </row>
    <row r="533" spans="1:7" hidden="1" x14ac:dyDescent="0.25">
      <c r="A533" s="37" t="s">
        <v>679</v>
      </c>
      <c r="B533" s="142" t="s">
        <v>121</v>
      </c>
      <c r="C533" s="129" t="s">
        <v>8</v>
      </c>
      <c r="D533" s="82"/>
      <c r="E533" s="82"/>
      <c r="F533" s="82"/>
      <c r="G533" s="82"/>
    </row>
    <row r="534" spans="1:7" hidden="1" x14ac:dyDescent="0.25">
      <c r="A534" s="37" t="s">
        <v>680</v>
      </c>
      <c r="B534" s="142" t="s">
        <v>122</v>
      </c>
      <c r="C534" s="129" t="s">
        <v>8</v>
      </c>
      <c r="D534" s="82"/>
      <c r="E534" s="82"/>
      <c r="F534" s="82"/>
      <c r="G534" s="82"/>
    </row>
    <row r="535" spans="1:7" hidden="1" x14ac:dyDescent="0.25">
      <c r="A535" s="37" t="s">
        <v>681</v>
      </c>
      <c r="B535" s="142" t="s">
        <v>776</v>
      </c>
      <c r="C535" s="129" t="s">
        <v>8</v>
      </c>
      <c r="D535" s="82"/>
      <c r="E535" s="82"/>
      <c r="F535" s="82"/>
      <c r="G535" s="82"/>
    </row>
    <row r="536" spans="1:7" hidden="1" x14ac:dyDescent="0.25">
      <c r="A536" s="37" t="s">
        <v>682</v>
      </c>
      <c r="B536" s="142" t="s">
        <v>777</v>
      </c>
      <c r="C536" s="129" t="s">
        <v>8</v>
      </c>
      <c r="D536" s="82"/>
      <c r="E536" s="82"/>
      <c r="F536" s="82"/>
      <c r="G536" s="82"/>
    </row>
    <row r="537" spans="1:7" hidden="1" x14ac:dyDescent="0.25">
      <c r="A537" s="37" t="s">
        <v>683</v>
      </c>
      <c r="B537" s="142" t="s">
        <v>778</v>
      </c>
      <c r="C537" s="129" t="s">
        <v>8</v>
      </c>
      <c r="D537" s="82"/>
      <c r="E537" s="82"/>
      <c r="F537" s="82"/>
      <c r="G537" s="82"/>
    </row>
    <row r="538" spans="1:7" hidden="1" x14ac:dyDescent="0.25">
      <c r="A538" s="37" t="s">
        <v>713</v>
      </c>
      <c r="B538" s="142" t="s">
        <v>123</v>
      </c>
      <c r="C538" s="129" t="s">
        <v>8</v>
      </c>
      <c r="D538" s="82"/>
      <c r="E538" s="82"/>
      <c r="F538" s="82"/>
      <c r="G538" s="82"/>
    </row>
    <row r="539" spans="1:7" hidden="1" x14ac:dyDescent="0.25">
      <c r="A539" s="37" t="s">
        <v>714</v>
      </c>
      <c r="B539" s="142" t="s">
        <v>124</v>
      </c>
      <c r="C539" s="129" t="s">
        <v>8</v>
      </c>
      <c r="D539" s="82"/>
      <c r="E539" s="82"/>
      <c r="F539" s="82"/>
      <c r="G539" s="82"/>
    </row>
    <row r="540" spans="1:7" hidden="1" x14ac:dyDescent="0.25">
      <c r="A540" s="37" t="s">
        <v>715</v>
      </c>
      <c r="B540" s="142" t="s">
        <v>11</v>
      </c>
      <c r="C540" s="129" t="s">
        <v>8</v>
      </c>
      <c r="D540" s="82"/>
      <c r="E540" s="82"/>
      <c r="F540" s="82"/>
      <c r="G540" s="82"/>
    </row>
    <row r="541" spans="1:7" hidden="1" x14ac:dyDescent="0.25">
      <c r="A541" s="37" t="s">
        <v>716</v>
      </c>
      <c r="B541" s="143" t="s">
        <v>779</v>
      </c>
      <c r="C541" s="129"/>
      <c r="D541" s="82"/>
      <c r="E541" s="82"/>
      <c r="F541" s="82"/>
      <c r="G541" s="82"/>
    </row>
    <row r="542" spans="1:7" hidden="1" x14ac:dyDescent="0.25">
      <c r="A542" s="37" t="s">
        <v>717</v>
      </c>
      <c r="B542" s="143" t="s">
        <v>13</v>
      </c>
      <c r="C542" s="129"/>
      <c r="D542" s="82"/>
      <c r="E542" s="82"/>
      <c r="F542" s="82"/>
      <c r="G542" s="82"/>
    </row>
    <row r="543" spans="1:7" hidden="1" x14ac:dyDescent="0.25">
      <c r="A543" s="37" t="s">
        <v>718</v>
      </c>
      <c r="B543" s="132" t="s">
        <v>13</v>
      </c>
      <c r="C543" s="129"/>
      <c r="D543" s="82"/>
      <c r="E543" s="82"/>
      <c r="F543" s="82"/>
      <c r="G543" s="82"/>
    </row>
    <row r="544" spans="1:7" hidden="1" x14ac:dyDescent="0.25">
      <c r="A544" s="37" t="s">
        <v>1411</v>
      </c>
      <c r="B544" s="132" t="s">
        <v>13</v>
      </c>
      <c r="C544" s="129"/>
      <c r="D544" s="82"/>
      <c r="E544" s="82"/>
      <c r="F544" s="82"/>
      <c r="G544" s="82"/>
    </row>
    <row r="545" spans="1:7" hidden="1" x14ac:dyDescent="0.25">
      <c r="A545" s="37" t="s">
        <v>1412</v>
      </c>
      <c r="B545" s="132" t="s">
        <v>13</v>
      </c>
      <c r="C545" s="129"/>
      <c r="D545" s="82"/>
      <c r="E545" s="82"/>
      <c r="F545" s="82"/>
      <c r="G545" s="82"/>
    </row>
    <row r="546" spans="1:7" hidden="1" x14ac:dyDescent="0.25">
      <c r="A546" s="37" t="s">
        <v>1413</v>
      </c>
      <c r="B546" s="132" t="s">
        <v>13</v>
      </c>
      <c r="C546" s="129"/>
      <c r="D546" s="82"/>
      <c r="E546" s="82"/>
      <c r="F546" s="82"/>
      <c r="G546" s="82"/>
    </row>
    <row r="547" spans="1:7" hidden="1" x14ac:dyDescent="0.25">
      <c r="A547" s="37" t="s">
        <v>1414</v>
      </c>
      <c r="B547" s="132" t="s">
        <v>13</v>
      </c>
      <c r="C547" s="129"/>
      <c r="D547" s="82"/>
      <c r="E547" s="82"/>
      <c r="F547" s="82"/>
      <c r="G547" s="82"/>
    </row>
    <row r="548" spans="1:7" hidden="1" x14ac:dyDescent="0.25">
      <c r="A548" s="37" t="s">
        <v>1415</v>
      </c>
      <c r="B548" s="132" t="s">
        <v>13</v>
      </c>
      <c r="C548" s="129"/>
      <c r="D548" s="82"/>
      <c r="E548" s="82"/>
      <c r="F548" s="82"/>
      <c r="G548" s="82"/>
    </row>
    <row r="549" spans="1:7" hidden="1" x14ac:dyDescent="0.25">
      <c r="A549" s="37" t="s">
        <v>1416</v>
      </c>
      <c r="B549" s="132" t="s">
        <v>13</v>
      </c>
      <c r="C549" s="129"/>
      <c r="D549" s="82"/>
      <c r="E549" s="82"/>
      <c r="F549" s="82"/>
      <c r="G549" s="82"/>
    </row>
    <row r="550" spans="1:7" hidden="1" x14ac:dyDescent="0.25">
      <c r="A550" s="37" t="s">
        <v>1417</v>
      </c>
      <c r="B550" s="132" t="s">
        <v>13</v>
      </c>
      <c r="C550" s="129"/>
      <c r="D550" s="82"/>
      <c r="E550" s="82"/>
      <c r="F550" s="82"/>
      <c r="G550" s="82"/>
    </row>
    <row r="551" spans="1:7" hidden="1" x14ac:dyDescent="0.25">
      <c r="A551" s="37" t="s">
        <v>1418</v>
      </c>
      <c r="B551" s="132" t="s">
        <v>13</v>
      </c>
      <c r="C551" s="129"/>
      <c r="D551" s="82"/>
      <c r="E551" s="82"/>
      <c r="F551" s="82"/>
      <c r="G551" s="82"/>
    </row>
    <row r="552" spans="1:7" hidden="1" x14ac:dyDescent="0.25">
      <c r="A552" s="37" t="s">
        <v>1419</v>
      </c>
      <c r="B552" s="132" t="s">
        <v>13</v>
      </c>
      <c r="C552" s="129"/>
      <c r="D552" s="82"/>
      <c r="E552" s="82"/>
      <c r="F552" s="82"/>
      <c r="G552" s="79"/>
    </row>
    <row r="553" spans="1:7" hidden="1" x14ac:dyDescent="0.25">
      <c r="A553" s="37" t="s">
        <v>1420</v>
      </c>
      <c r="B553" s="132" t="s">
        <v>13</v>
      </c>
      <c r="C553" s="129"/>
      <c r="D553" s="82"/>
      <c r="E553" s="82"/>
      <c r="F553" s="82"/>
      <c r="G553" s="79"/>
    </row>
    <row r="554" spans="1:7" hidden="1" x14ac:dyDescent="0.25">
      <c r="A554" s="37" t="s">
        <v>1421</v>
      </c>
      <c r="B554" s="132" t="s">
        <v>13</v>
      </c>
      <c r="C554" s="129"/>
      <c r="D554" s="82"/>
      <c r="E554" s="82"/>
      <c r="F554" s="82"/>
      <c r="G554" s="79"/>
    </row>
    <row r="555" spans="1:7" hidden="1" x14ac:dyDescent="0.25">
      <c r="A555" s="71"/>
      <c r="B555" s="119" t="s">
        <v>780</v>
      </c>
      <c r="C555" s="71" t="s">
        <v>9</v>
      </c>
      <c r="D555" s="71" t="s">
        <v>308</v>
      </c>
      <c r="E555" s="71"/>
      <c r="F555" s="119" t="s">
        <v>37</v>
      </c>
      <c r="G555" s="71" t="s">
        <v>320</v>
      </c>
    </row>
    <row r="556" spans="1:7" hidden="1" x14ac:dyDescent="0.25">
      <c r="A556" s="12" t="s">
        <v>719</v>
      </c>
      <c r="B556" s="85" t="s">
        <v>68</v>
      </c>
      <c r="C556" s="133" t="s">
        <v>8</v>
      </c>
      <c r="D556" s="134" t="s">
        <v>8</v>
      </c>
      <c r="E556" s="87"/>
      <c r="F556" s="135" t="str">
        <f>IF($C$574=0,"",IF(C556="[for completion]","",IF(C556="","",C556/$C$574)))</f>
        <v/>
      </c>
      <c r="G556" s="135" t="str">
        <f>IF($D$574=0,"",IF(D556="[for completion]","",IF(D556="","",D556/$D$574)))</f>
        <v/>
      </c>
    </row>
    <row r="557" spans="1:7" hidden="1" x14ac:dyDescent="0.25">
      <c r="A557" s="12" t="s">
        <v>720</v>
      </c>
      <c r="B557" s="85" t="s">
        <v>68</v>
      </c>
      <c r="C557" s="133" t="s">
        <v>8</v>
      </c>
      <c r="D557" s="134" t="s">
        <v>8</v>
      </c>
      <c r="E557" s="87"/>
      <c r="F557" s="135" t="str">
        <f t="shared" ref="F557:F573" si="31">IF($C$574=0,"",IF(C557="[for completion]","",IF(C557="","",C557/$C$574)))</f>
        <v/>
      </c>
      <c r="G557" s="135" t="str">
        <f t="shared" ref="G557:G573" si="32">IF($D$574=0,"",IF(D557="[for completion]","",IF(D557="","",D557/$D$574)))</f>
        <v/>
      </c>
    </row>
    <row r="558" spans="1:7" hidden="1" x14ac:dyDescent="0.25">
      <c r="A558" s="12" t="s">
        <v>721</v>
      </c>
      <c r="B558" s="85" t="s">
        <v>68</v>
      </c>
      <c r="C558" s="133" t="s">
        <v>8</v>
      </c>
      <c r="D558" s="134" t="s">
        <v>8</v>
      </c>
      <c r="E558" s="87"/>
      <c r="F558" s="135" t="str">
        <f t="shared" si="31"/>
        <v/>
      </c>
      <c r="G558" s="135" t="str">
        <f t="shared" si="32"/>
        <v/>
      </c>
    </row>
    <row r="559" spans="1:7" hidden="1" x14ac:dyDescent="0.25">
      <c r="A559" s="12" t="s">
        <v>722</v>
      </c>
      <c r="B559" s="85" t="s">
        <v>68</v>
      </c>
      <c r="C559" s="133" t="s">
        <v>8</v>
      </c>
      <c r="D559" s="134" t="s">
        <v>8</v>
      </c>
      <c r="E559" s="87"/>
      <c r="F559" s="135" t="str">
        <f t="shared" si="31"/>
        <v/>
      </c>
      <c r="G559" s="135" t="str">
        <f t="shared" si="32"/>
        <v/>
      </c>
    </row>
    <row r="560" spans="1:7" hidden="1" x14ac:dyDescent="0.25">
      <c r="A560" s="12" t="s">
        <v>723</v>
      </c>
      <c r="B560" s="85" t="s">
        <v>68</v>
      </c>
      <c r="C560" s="133" t="s">
        <v>8</v>
      </c>
      <c r="D560" s="134" t="s">
        <v>8</v>
      </c>
      <c r="E560" s="87"/>
      <c r="F560" s="135" t="str">
        <f t="shared" si="31"/>
        <v/>
      </c>
      <c r="G560" s="135" t="str">
        <f t="shared" si="32"/>
        <v/>
      </c>
    </row>
    <row r="561" spans="1:7" hidden="1" x14ac:dyDescent="0.25">
      <c r="A561" s="12" t="s">
        <v>724</v>
      </c>
      <c r="B561" s="85" t="s">
        <v>68</v>
      </c>
      <c r="C561" s="133" t="s">
        <v>8</v>
      </c>
      <c r="D561" s="134" t="s">
        <v>8</v>
      </c>
      <c r="E561" s="87"/>
      <c r="F561" s="135" t="str">
        <f t="shared" si="31"/>
        <v/>
      </c>
      <c r="G561" s="135" t="str">
        <f t="shared" si="32"/>
        <v/>
      </c>
    </row>
    <row r="562" spans="1:7" hidden="1" x14ac:dyDescent="0.25">
      <c r="A562" s="12" t="s">
        <v>725</v>
      </c>
      <c r="B562" s="85" t="s">
        <v>68</v>
      </c>
      <c r="C562" s="133" t="s">
        <v>8</v>
      </c>
      <c r="D562" s="134" t="s">
        <v>8</v>
      </c>
      <c r="E562" s="87"/>
      <c r="F562" s="135" t="str">
        <f t="shared" si="31"/>
        <v/>
      </c>
      <c r="G562" s="135" t="str">
        <f t="shared" si="32"/>
        <v/>
      </c>
    </row>
    <row r="563" spans="1:7" hidden="1" x14ac:dyDescent="0.25">
      <c r="A563" s="12" t="s">
        <v>726</v>
      </c>
      <c r="B563" s="85" t="s">
        <v>68</v>
      </c>
      <c r="C563" s="133" t="s">
        <v>8</v>
      </c>
      <c r="D563" s="134" t="s">
        <v>8</v>
      </c>
      <c r="E563" s="87"/>
      <c r="F563" s="135" t="str">
        <f t="shared" si="31"/>
        <v/>
      </c>
      <c r="G563" s="135" t="str">
        <f t="shared" si="32"/>
        <v/>
      </c>
    </row>
    <row r="564" spans="1:7" hidden="1" x14ac:dyDescent="0.25">
      <c r="A564" s="12" t="s">
        <v>727</v>
      </c>
      <c r="B564" s="85" t="s">
        <v>68</v>
      </c>
      <c r="C564" s="133" t="s">
        <v>8</v>
      </c>
      <c r="D564" s="134" t="s">
        <v>8</v>
      </c>
      <c r="E564" s="87"/>
      <c r="F564" s="135" t="str">
        <f t="shared" si="31"/>
        <v/>
      </c>
      <c r="G564" s="135" t="str">
        <f t="shared" si="32"/>
        <v/>
      </c>
    </row>
    <row r="565" spans="1:7" hidden="1" x14ac:dyDescent="0.25">
      <c r="A565" s="12" t="s">
        <v>728</v>
      </c>
      <c r="B565" s="85" t="s">
        <v>68</v>
      </c>
      <c r="C565" s="133" t="s">
        <v>8</v>
      </c>
      <c r="D565" s="134" t="s">
        <v>8</v>
      </c>
      <c r="E565" s="87"/>
      <c r="F565" s="135" t="str">
        <f t="shared" si="31"/>
        <v/>
      </c>
      <c r="G565" s="135" t="str">
        <f t="shared" si="32"/>
        <v/>
      </c>
    </row>
    <row r="566" spans="1:7" hidden="1" x14ac:dyDescent="0.25">
      <c r="A566" s="12" t="s">
        <v>1422</v>
      </c>
      <c r="B566" s="85" t="s">
        <v>68</v>
      </c>
      <c r="C566" s="133" t="s">
        <v>8</v>
      </c>
      <c r="D566" s="134" t="s">
        <v>8</v>
      </c>
      <c r="E566" s="87"/>
      <c r="F566" s="135" t="str">
        <f t="shared" si="31"/>
        <v/>
      </c>
      <c r="G566" s="135" t="str">
        <f t="shared" si="32"/>
        <v/>
      </c>
    </row>
    <row r="567" spans="1:7" hidden="1" x14ac:dyDescent="0.25">
      <c r="A567" s="12" t="s">
        <v>1423</v>
      </c>
      <c r="B567" s="85" t="s">
        <v>68</v>
      </c>
      <c r="C567" s="133" t="s">
        <v>8</v>
      </c>
      <c r="D567" s="134" t="s">
        <v>8</v>
      </c>
      <c r="E567" s="87"/>
      <c r="F567" s="135" t="str">
        <f t="shared" si="31"/>
        <v/>
      </c>
      <c r="G567" s="135" t="str">
        <f t="shared" si="32"/>
        <v/>
      </c>
    </row>
    <row r="568" spans="1:7" hidden="1" x14ac:dyDescent="0.25">
      <c r="A568" s="12" t="s">
        <v>1424</v>
      </c>
      <c r="B568" s="85" t="s">
        <v>68</v>
      </c>
      <c r="C568" s="133" t="s">
        <v>8</v>
      </c>
      <c r="D568" s="134" t="s">
        <v>8</v>
      </c>
      <c r="E568" s="87"/>
      <c r="F568" s="135" t="str">
        <f t="shared" si="31"/>
        <v/>
      </c>
      <c r="G568" s="135" t="str">
        <f t="shared" si="32"/>
        <v/>
      </c>
    </row>
    <row r="569" spans="1:7" hidden="1" x14ac:dyDescent="0.25">
      <c r="A569" s="12" t="s">
        <v>1425</v>
      </c>
      <c r="B569" s="85" t="s">
        <v>68</v>
      </c>
      <c r="C569" s="133" t="s">
        <v>8</v>
      </c>
      <c r="D569" s="134" t="s">
        <v>8</v>
      </c>
      <c r="E569" s="87"/>
      <c r="F569" s="135" t="str">
        <f t="shared" si="31"/>
        <v/>
      </c>
      <c r="G569" s="135" t="str">
        <f t="shared" si="32"/>
        <v/>
      </c>
    </row>
    <row r="570" spans="1:7" hidden="1" x14ac:dyDescent="0.25">
      <c r="A570" s="12" t="s">
        <v>1426</v>
      </c>
      <c r="B570" s="85" t="s">
        <v>68</v>
      </c>
      <c r="C570" s="133" t="s">
        <v>8</v>
      </c>
      <c r="D570" s="134" t="s">
        <v>8</v>
      </c>
      <c r="E570" s="87"/>
      <c r="F570" s="135" t="str">
        <f t="shared" si="31"/>
        <v/>
      </c>
      <c r="G570" s="135" t="str">
        <f t="shared" si="32"/>
        <v/>
      </c>
    </row>
    <row r="571" spans="1:7" hidden="1" x14ac:dyDescent="0.25">
      <c r="A571" s="12" t="s">
        <v>1427</v>
      </c>
      <c r="B571" s="85" t="s">
        <v>68</v>
      </c>
      <c r="C571" s="133" t="s">
        <v>8</v>
      </c>
      <c r="D571" s="134" t="s">
        <v>8</v>
      </c>
      <c r="E571" s="87"/>
      <c r="F571" s="135" t="str">
        <f t="shared" si="31"/>
        <v/>
      </c>
      <c r="G571" s="135" t="str">
        <f t="shared" si="32"/>
        <v/>
      </c>
    </row>
    <row r="572" spans="1:7" hidden="1" x14ac:dyDescent="0.25">
      <c r="A572" s="12" t="s">
        <v>1428</v>
      </c>
      <c r="B572" s="85" t="s">
        <v>68</v>
      </c>
      <c r="C572" s="133" t="s">
        <v>8</v>
      </c>
      <c r="D572" s="134" t="s">
        <v>8</v>
      </c>
      <c r="E572" s="87"/>
      <c r="F572" s="135" t="str">
        <f t="shared" si="31"/>
        <v/>
      </c>
      <c r="G572" s="135" t="str">
        <f t="shared" si="32"/>
        <v/>
      </c>
    </row>
    <row r="573" spans="1:7" hidden="1" x14ac:dyDescent="0.25">
      <c r="A573" s="12" t="s">
        <v>1429</v>
      </c>
      <c r="B573" s="85" t="s">
        <v>698</v>
      </c>
      <c r="C573" s="133" t="s">
        <v>8</v>
      </c>
      <c r="D573" s="134" t="s">
        <v>8</v>
      </c>
      <c r="E573" s="87"/>
      <c r="F573" s="135" t="str">
        <f t="shared" si="31"/>
        <v/>
      </c>
      <c r="G573" s="135" t="str">
        <f t="shared" si="32"/>
        <v/>
      </c>
    </row>
    <row r="574" spans="1:7" hidden="1" x14ac:dyDescent="0.25">
      <c r="A574" s="12" t="s">
        <v>1430</v>
      </c>
      <c r="B574" s="85" t="s">
        <v>12</v>
      </c>
      <c r="C574" s="133">
        <f>SUM(C556:C573)</f>
        <v>0</v>
      </c>
      <c r="D574" s="134">
        <f>SUM(D556:D573)</f>
        <v>0</v>
      </c>
      <c r="E574" s="87"/>
      <c r="F574" s="151">
        <f>SUM(F556:F573)</f>
        <v>0</v>
      </c>
      <c r="G574" s="151">
        <f>SUM(G556:G573)</f>
        <v>0</v>
      </c>
    </row>
    <row r="575" spans="1:7" hidden="1" x14ac:dyDescent="0.25">
      <c r="A575" s="12" t="s">
        <v>741</v>
      </c>
      <c r="B575" s="85"/>
      <c r="C575" s="82"/>
      <c r="D575" s="82"/>
      <c r="E575" s="87"/>
      <c r="F575" s="87"/>
      <c r="G575" s="87"/>
    </row>
    <row r="576" spans="1:7" hidden="1" x14ac:dyDescent="0.25">
      <c r="A576" s="12" t="s">
        <v>1431</v>
      </c>
      <c r="B576" s="85"/>
      <c r="C576" s="82"/>
      <c r="D576" s="82"/>
      <c r="E576" s="87"/>
      <c r="F576" s="87"/>
      <c r="G576" s="87"/>
    </row>
    <row r="577" spans="1:7" hidden="1" x14ac:dyDescent="0.25">
      <c r="A577" s="12" t="s">
        <v>1432</v>
      </c>
      <c r="B577" s="85"/>
      <c r="C577" s="82"/>
      <c r="D577" s="82"/>
      <c r="E577" s="87"/>
      <c r="F577" s="87"/>
      <c r="G577" s="87"/>
    </row>
    <row r="578" spans="1:7" hidden="1" x14ac:dyDescent="0.25">
      <c r="A578" s="71"/>
      <c r="B578" s="119" t="s">
        <v>781</v>
      </c>
      <c r="C578" s="71" t="s">
        <v>9</v>
      </c>
      <c r="D578" s="71" t="s">
        <v>308</v>
      </c>
      <c r="E578" s="71"/>
      <c r="F578" s="119" t="s">
        <v>37</v>
      </c>
      <c r="G578" s="71" t="s">
        <v>320</v>
      </c>
    </row>
    <row r="579" spans="1:7" hidden="1" x14ac:dyDescent="0.25">
      <c r="A579" s="12" t="s">
        <v>729</v>
      </c>
      <c r="B579" s="85" t="s">
        <v>68</v>
      </c>
      <c r="C579" s="133" t="s">
        <v>8</v>
      </c>
      <c r="D579" s="134" t="s">
        <v>8</v>
      </c>
      <c r="E579" s="87"/>
      <c r="F579" s="135" t="str">
        <f>IF($C$597=0,"",IF(C579="[for completion]","",IF(C579="","",C579/$C$597)))</f>
        <v/>
      </c>
      <c r="G579" s="135" t="str">
        <f>IF($D$597=0,"",IF(D579="[for completion]","",IF(D579="","",D579/$D$597)))</f>
        <v/>
      </c>
    </row>
    <row r="580" spans="1:7" hidden="1" x14ac:dyDescent="0.25">
      <c r="A580" s="12" t="s">
        <v>730</v>
      </c>
      <c r="B580" s="85" t="s">
        <v>68</v>
      </c>
      <c r="C580" s="133" t="s">
        <v>8</v>
      </c>
      <c r="D580" s="134" t="s">
        <v>8</v>
      </c>
      <c r="E580" s="87"/>
      <c r="F580" s="135" t="str">
        <f t="shared" ref="F580:F596" si="33">IF($C$597=0,"",IF(C580="[for completion]","",IF(C580="","",C580/$C$597)))</f>
        <v/>
      </c>
      <c r="G580" s="135" t="str">
        <f t="shared" ref="G580:G596" si="34">IF($D$597=0,"",IF(D580="[for completion]","",IF(D580="","",D580/$D$597)))</f>
        <v/>
      </c>
    </row>
    <row r="581" spans="1:7" hidden="1" x14ac:dyDescent="0.25">
      <c r="A581" s="12" t="s">
        <v>731</v>
      </c>
      <c r="B581" s="85" t="s">
        <v>68</v>
      </c>
      <c r="C581" s="133" t="s">
        <v>8</v>
      </c>
      <c r="D581" s="134" t="s">
        <v>8</v>
      </c>
      <c r="E581" s="87"/>
      <c r="F581" s="135" t="str">
        <f t="shared" si="33"/>
        <v/>
      </c>
      <c r="G581" s="135" t="str">
        <f t="shared" si="34"/>
        <v/>
      </c>
    </row>
    <row r="582" spans="1:7" hidden="1" x14ac:dyDescent="0.25">
      <c r="A582" s="12" t="s">
        <v>732</v>
      </c>
      <c r="B582" s="85" t="s">
        <v>68</v>
      </c>
      <c r="C582" s="133" t="s">
        <v>8</v>
      </c>
      <c r="D582" s="134" t="s">
        <v>8</v>
      </c>
      <c r="E582" s="87"/>
      <c r="F582" s="135" t="str">
        <f t="shared" si="33"/>
        <v/>
      </c>
      <c r="G582" s="135" t="str">
        <f t="shared" si="34"/>
        <v/>
      </c>
    </row>
    <row r="583" spans="1:7" hidden="1" x14ac:dyDescent="0.25">
      <c r="A583" s="12" t="s">
        <v>733</v>
      </c>
      <c r="B583" s="85" t="s">
        <v>68</v>
      </c>
      <c r="C583" s="133" t="s">
        <v>8</v>
      </c>
      <c r="D583" s="134" t="s">
        <v>8</v>
      </c>
      <c r="E583" s="87"/>
      <c r="F583" s="135" t="str">
        <f t="shared" si="33"/>
        <v/>
      </c>
      <c r="G583" s="135" t="str">
        <f t="shared" si="34"/>
        <v/>
      </c>
    </row>
    <row r="584" spans="1:7" hidden="1" x14ac:dyDescent="0.25">
      <c r="A584" s="12" t="s">
        <v>1433</v>
      </c>
      <c r="B584" s="85" t="s">
        <v>68</v>
      </c>
      <c r="C584" s="133" t="s">
        <v>8</v>
      </c>
      <c r="D584" s="134" t="s">
        <v>8</v>
      </c>
      <c r="E584" s="87"/>
      <c r="F584" s="135" t="str">
        <f t="shared" si="33"/>
        <v/>
      </c>
      <c r="G584" s="135" t="str">
        <f t="shared" si="34"/>
        <v/>
      </c>
    </row>
    <row r="585" spans="1:7" hidden="1" x14ac:dyDescent="0.25">
      <c r="A585" s="12" t="s">
        <v>1434</v>
      </c>
      <c r="B585" s="85" t="s">
        <v>68</v>
      </c>
      <c r="C585" s="133" t="s">
        <v>8</v>
      </c>
      <c r="D585" s="134" t="s">
        <v>8</v>
      </c>
      <c r="E585" s="87"/>
      <c r="F585" s="135" t="str">
        <f t="shared" si="33"/>
        <v/>
      </c>
      <c r="G585" s="135" t="str">
        <f t="shared" si="34"/>
        <v/>
      </c>
    </row>
    <row r="586" spans="1:7" hidden="1" x14ac:dyDescent="0.25">
      <c r="A586" s="12" t="s">
        <v>1435</v>
      </c>
      <c r="B586" s="85" t="s">
        <v>68</v>
      </c>
      <c r="C586" s="133" t="s">
        <v>8</v>
      </c>
      <c r="D586" s="134" t="s">
        <v>8</v>
      </c>
      <c r="E586" s="87"/>
      <c r="F586" s="135" t="str">
        <f t="shared" si="33"/>
        <v/>
      </c>
      <c r="G586" s="135" t="str">
        <f t="shared" si="34"/>
        <v/>
      </c>
    </row>
    <row r="587" spans="1:7" hidden="1" x14ac:dyDescent="0.25">
      <c r="A587" s="12" t="s">
        <v>1436</v>
      </c>
      <c r="B587" s="85" t="s">
        <v>68</v>
      </c>
      <c r="C587" s="133" t="s">
        <v>8</v>
      </c>
      <c r="D587" s="134" t="s">
        <v>8</v>
      </c>
      <c r="E587" s="87"/>
      <c r="F587" s="135" t="str">
        <f t="shared" si="33"/>
        <v/>
      </c>
      <c r="G587" s="135" t="str">
        <f t="shared" si="34"/>
        <v/>
      </c>
    </row>
    <row r="588" spans="1:7" hidden="1" x14ac:dyDescent="0.25">
      <c r="A588" s="12" t="s">
        <v>1437</v>
      </c>
      <c r="B588" s="85" t="s">
        <v>68</v>
      </c>
      <c r="C588" s="133" t="s">
        <v>8</v>
      </c>
      <c r="D588" s="134" t="s">
        <v>8</v>
      </c>
      <c r="E588" s="87"/>
      <c r="F588" s="135" t="str">
        <f t="shared" si="33"/>
        <v/>
      </c>
      <c r="G588" s="135" t="str">
        <f t="shared" si="34"/>
        <v/>
      </c>
    </row>
    <row r="589" spans="1:7" hidden="1" x14ac:dyDescent="0.25">
      <c r="A589" s="12" t="s">
        <v>1438</v>
      </c>
      <c r="B589" s="85" t="s">
        <v>68</v>
      </c>
      <c r="C589" s="133" t="s">
        <v>8</v>
      </c>
      <c r="D589" s="134" t="s">
        <v>8</v>
      </c>
      <c r="E589" s="87"/>
      <c r="F589" s="135" t="str">
        <f t="shared" si="33"/>
        <v/>
      </c>
      <c r="G589" s="135" t="str">
        <f t="shared" si="34"/>
        <v/>
      </c>
    </row>
    <row r="590" spans="1:7" hidden="1" x14ac:dyDescent="0.25">
      <c r="A590" s="12" t="s">
        <v>1439</v>
      </c>
      <c r="B590" s="85" t="s">
        <v>68</v>
      </c>
      <c r="C590" s="133" t="s">
        <v>8</v>
      </c>
      <c r="D590" s="134" t="s">
        <v>8</v>
      </c>
      <c r="E590" s="87"/>
      <c r="F590" s="135" t="str">
        <f t="shared" si="33"/>
        <v/>
      </c>
      <c r="G590" s="135" t="str">
        <f t="shared" si="34"/>
        <v/>
      </c>
    </row>
    <row r="591" spans="1:7" hidden="1" x14ac:dyDescent="0.25">
      <c r="A591" s="12" t="s">
        <v>1440</v>
      </c>
      <c r="B591" s="85" t="s">
        <v>68</v>
      </c>
      <c r="C591" s="133" t="s">
        <v>8</v>
      </c>
      <c r="D591" s="134" t="s">
        <v>8</v>
      </c>
      <c r="E591" s="87"/>
      <c r="F591" s="135" t="str">
        <f t="shared" si="33"/>
        <v/>
      </c>
      <c r="G591" s="135" t="str">
        <f t="shared" si="34"/>
        <v/>
      </c>
    </row>
    <row r="592" spans="1:7" hidden="1" x14ac:dyDescent="0.25">
      <c r="A592" s="12" t="s">
        <v>1441</v>
      </c>
      <c r="B592" s="85" t="s">
        <v>68</v>
      </c>
      <c r="C592" s="133" t="s">
        <v>8</v>
      </c>
      <c r="D592" s="134" t="s">
        <v>8</v>
      </c>
      <c r="E592" s="87"/>
      <c r="F592" s="135" t="str">
        <f t="shared" si="33"/>
        <v/>
      </c>
      <c r="G592" s="135" t="str">
        <f t="shared" si="34"/>
        <v/>
      </c>
    </row>
    <row r="593" spans="1:7" hidden="1" x14ac:dyDescent="0.25">
      <c r="A593" s="12" t="s">
        <v>1442</v>
      </c>
      <c r="B593" s="85" t="s">
        <v>68</v>
      </c>
      <c r="C593" s="133" t="s">
        <v>8</v>
      </c>
      <c r="D593" s="134" t="s">
        <v>8</v>
      </c>
      <c r="E593" s="87"/>
      <c r="F593" s="135" t="str">
        <f t="shared" si="33"/>
        <v/>
      </c>
      <c r="G593" s="135" t="str">
        <f t="shared" si="34"/>
        <v/>
      </c>
    </row>
    <row r="594" spans="1:7" hidden="1" x14ac:dyDescent="0.25">
      <c r="A594" s="12" t="s">
        <v>1443</v>
      </c>
      <c r="B594" s="85" t="s">
        <v>68</v>
      </c>
      <c r="C594" s="133" t="s">
        <v>8</v>
      </c>
      <c r="D594" s="134" t="s">
        <v>8</v>
      </c>
      <c r="E594" s="87"/>
      <c r="F594" s="135" t="str">
        <f t="shared" si="33"/>
        <v/>
      </c>
      <c r="G594" s="135" t="str">
        <f t="shared" si="34"/>
        <v/>
      </c>
    </row>
    <row r="595" spans="1:7" hidden="1" x14ac:dyDescent="0.25">
      <c r="A595" s="12" t="s">
        <v>1444</v>
      </c>
      <c r="B595" s="85" t="s">
        <v>68</v>
      </c>
      <c r="C595" s="133" t="s">
        <v>8</v>
      </c>
      <c r="D595" s="134" t="s">
        <v>8</v>
      </c>
      <c r="E595" s="87"/>
      <c r="F595" s="135" t="str">
        <f t="shared" si="33"/>
        <v/>
      </c>
      <c r="G595" s="135" t="str">
        <f t="shared" si="34"/>
        <v/>
      </c>
    </row>
    <row r="596" spans="1:7" hidden="1" x14ac:dyDescent="0.25">
      <c r="A596" s="12" t="s">
        <v>1445</v>
      </c>
      <c r="B596" s="85" t="s">
        <v>698</v>
      </c>
      <c r="C596" s="133" t="s">
        <v>8</v>
      </c>
      <c r="D596" s="134" t="s">
        <v>8</v>
      </c>
      <c r="E596" s="87"/>
      <c r="F596" s="135" t="str">
        <f t="shared" si="33"/>
        <v/>
      </c>
      <c r="G596" s="135" t="str">
        <f t="shared" si="34"/>
        <v/>
      </c>
    </row>
    <row r="597" spans="1:7" hidden="1" x14ac:dyDescent="0.25">
      <c r="A597" s="12" t="s">
        <v>1446</v>
      </c>
      <c r="B597" s="85" t="s">
        <v>12</v>
      </c>
      <c r="C597" s="133">
        <f>SUM(C579:C596)</f>
        <v>0</v>
      </c>
      <c r="D597" s="134">
        <f>SUM(D579:D596)</f>
        <v>0</v>
      </c>
      <c r="E597" s="87"/>
      <c r="F597" s="135">
        <f>SUM(F579:F596)</f>
        <v>0</v>
      </c>
      <c r="G597" s="135">
        <f>SUM(G579:G596)</f>
        <v>0</v>
      </c>
    </row>
    <row r="598" spans="1:7" hidden="1" x14ac:dyDescent="0.25">
      <c r="A598" s="12" t="s">
        <v>1447</v>
      </c>
      <c r="B598" s="85"/>
      <c r="C598" s="82"/>
      <c r="D598" s="82"/>
      <c r="E598" s="87"/>
      <c r="F598" s="87"/>
      <c r="G598" s="87"/>
    </row>
    <row r="599" spans="1:7" hidden="1" x14ac:dyDescent="0.25">
      <c r="A599" s="12" t="s">
        <v>1448</v>
      </c>
      <c r="B599" s="85"/>
      <c r="C599" s="82"/>
      <c r="D599" s="82"/>
      <c r="E599" s="87"/>
      <c r="F599" s="87"/>
      <c r="G599" s="87"/>
    </row>
    <row r="600" spans="1:7" hidden="1" x14ac:dyDescent="0.25">
      <c r="A600" s="12" t="s">
        <v>1449</v>
      </c>
      <c r="B600" s="85"/>
      <c r="C600" s="82"/>
      <c r="D600" s="82"/>
      <c r="E600" s="87"/>
      <c r="F600" s="87"/>
      <c r="G600" s="87"/>
    </row>
    <row r="601" spans="1:7" hidden="1" x14ac:dyDescent="0.25">
      <c r="A601" s="119"/>
      <c r="B601" s="119" t="s">
        <v>782</v>
      </c>
      <c r="C601" s="71" t="s">
        <v>9</v>
      </c>
      <c r="D601" s="71" t="s">
        <v>308</v>
      </c>
      <c r="E601" s="71"/>
      <c r="F601" s="119" t="s">
        <v>37</v>
      </c>
      <c r="G601" s="71" t="s">
        <v>320</v>
      </c>
    </row>
    <row r="602" spans="1:7" hidden="1" x14ac:dyDescent="0.25">
      <c r="A602" s="12" t="s">
        <v>1450</v>
      </c>
      <c r="B602" s="85" t="s">
        <v>298</v>
      </c>
      <c r="C602" s="133" t="s">
        <v>8</v>
      </c>
      <c r="D602" s="134" t="s">
        <v>8</v>
      </c>
      <c r="E602" s="87"/>
      <c r="F602" s="135" t="str">
        <f>IF($C$612=0,"",IF(C602="[for completion]","",IF(C602="","",C602/$C$612)))</f>
        <v/>
      </c>
      <c r="G602" s="135" t="str">
        <f>IF($D$612=0,"",IF(D602="[for completion]","",IF(D602="","",D602/$D$612)))</f>
        <v/>
      </c>
    </row>
    <row r="603" spans="1:7" hidden="1" x14ac:dyDescent="0.25">
      <c r="A603" s="12" t="s">
        <v>1451</v>
      </c>
      <c r="B603" s="85" t="s">
        <v>299</v>
      </c>
      <c r="C603" s="133" t="s">
        <v>8</v>
      </c>
      <c r="D603" s="134" t="s">
        <v>8</v>
      </c>
      <c r="E603" s="87"/>
      <c r="F603" s="135" t="str">
        <f t="shared" ref="F603:F611" si="35">IF($C$612=0,"",IF(C603="[for completion]","",IF(C603="","",C603/$C$612)))</f>
        <v/>
      </c>
      <c r="G603" s="135" t="str">
        <f t="shared" ref="G603:G611" si="36">IF($D$612=0,"",IF(D603="[for completion]","",IF(D603="","",D603/$D$612)))</f>
        <v/>
      </c>
    </row>
    <row r="604" spans="1:7" hidden="1" x14ac:dyDescent="0.25">
      <c r="A604" s="12" t="s">
        <v>1452</v>
      </c>
      <c r="B604" s="85" t="s">
        <v>1502</v>
      </c>
      <c r="C604" s="133" t="s">
        <v>8</v>
      </c>
      <c r="D604" s="134" t="s">
        <v>8</v>
      </c>
      <c r="E604" s="87"/>
      <c r="F604" s="135" t="str">
        <f t="shared" si="35"/>
        <v/>
      </c>
      <c r="G604" s="135" t="str">
        <f t="shared" si="36"/>
        <v/>
      </c>
    </row>
    <row r="605" spans="1:7" hidden="1" x14ac:dyDescent="0.25">
      <c r="A605" s="12" t="s">
        <v>1453</v>
      </c>
      <c r="B605" s="85" t="s">
        <v>300</v>
      </c>
      <c r="C605" s="133" t="s">
        <v>8</v>
      </c>
      <c r="D605" s="134" t="s">
        <v>8</v>
      </c>
      <c r="E605" s="87"/>
      <c r="F605" s="135" t="str">
        <f t="shared" si="35"/>
        <v/>
      </c>
      <c r="G605" s="135" t="str">
        <f t="shared" si="36"/>
        <v/>
      </c>
    </row>
    <row r="606" spans="1:7" hidden="1" x14ac:dyDescent="0.25">
      <c r="A606" s="12" t="s">
        <v>1454</v>
      </c>
      <c r="B606" s="85" t="s">
        <v>301</v>
      </c>
      <c r="C606" s="133" t="s">
        <v>8</v>
      </c>
      <c r="D606" s="134" t="s">
        <v>8</v>
      </c>
      <c r="E606" s="87"/>
      <c r="F606" s="135" t="str">
        <f t="shared" si="35"/>
        <v/>
      </c>
      <c r="G606" s="135" t="str">
        <f t="shared" si="36"/>
        <v/>
      </c>
    </row>
    <row r="607" spans="1:7" hidden="1" x14ac:dyDescent="0.25">
      <c r="A607" s="12" t="s">
        <v>1455</v>
      </c>
      <c r="B607" s="85" t="s">
        <v>302</v>
      </c>
      <c r="C607" s="133" t="s">
        <v>8</v>
      </c>
      <c r="D607" s="134" t="s">
        <v>8</v>
      </c>
      <c r="E607" s="87"/>
      <c r="F607" s="135" t="str">
        <f t="shared" si="35"/>
        <v/>
      </c>
      <c r="G607" s="135" t="str">
        <f t="shared" si="36"/>
        <v/>
      </c>
    </row>
    <row r="608" spans="1:7" hidden="1" x14ac:dyDescent="0.25">
      <c r="A608" s="12" t="s">
        <v>1456</v>
      </c>
      <c r="B608" s="85" t="s">
        <v>303</v>
      </c>
      <c r="C608" s="133" t="s">
        <v>8</v>
      </c>
      <c r="D608" s="134" t="s">
        <v>8</v>
      </c>
      <c r="E608" s="87"/>
      <c r="F608" s="135" t="str">
        <f t="shared" si="35"/>
        <v/>
      </c>
      <c r="G608" s="135" t="str">
        <f t="shared" si="36"/>
        <v/>
      </c>
    </row>
    <row r="609" spans="1:7" hidden="1" x14ac:dyDescent="0.25">
      <c r="A609" s="12" t="s">
        <v>1457</v>
      </c>
      <c r="B609" s="85" t="s">
        <v>304</v>
      </c>
      <c r="C609" s="133" t="s">
        <v>8</v>
      </c>
      <c r="D609" s="134" t="s">
        <v>8</v>
      </c>
      <c r="E609" s="87"/>
      <c r="F609" s="135" t="str">
        <f t="shared" si="35"/>
        <v/>
      </c>
      <c r="G609" s="135" t="str">
        <f t="shared" si="36"/>
        <v/>
      </c>
    </row>
    <row r="610" spans="1:7" hidden="1" x14ac:dyDescent="0.25">
      <c r="A610" s="12" t="s">
        <v>1458</v>
      </c>
      <c r="B610" s="85" t="s">
        <v>305</v>
      </c>
      <c r="C610" s="133" t="s">
        <v>8</v>
      </c>
      <c r="D610" s="134" t="s">
        <v>8</v>
      </c>
      <c r="E610" s="87"/>
      <c r="F610" s="135" t="str">
        <f t="shared" si="35"/>
        <v/>
      </c>
      <c r="G610" s="135" t="str">
        <f t="shared" si="36"/>
        <v/>
      </c>
    </row>
    <row r="611" spans="1:7" hidden="1" x14ac:dyDescent="0.25">
      <c r="A611" s="12" t="s">
        <v>1459</v>
      </c>
      <c r="B611" s="82" t="s">
        <v>698</v>
      </c>
      <c r="C611" s="133" t="s">
        <v>8</v>
      </c>
      <c r="D611" s="134" t="s">
        <v>8</v>
      </c>
      <c r="E611" s="87"/>
      <c r="F611" s="135" t="str">
        <f t="shared" si="35"/>
        <v/>
      </c>
      <c r="G611" s="135" t="str">
        <f t="shared" si="36"/>
        <v/>
      </c>
    </row>
    <row r="612" spans="1:7" hidden="1" x14ac:dyDescent="0.25">
      <c r="A612" s="12" t="s">
        <v>1460</v>
      </c>
      <c r="B612" s="85" t="s">
        <v>12</v>
      </c>
      <c r="C612" s="133">
        <f>SUM(C602:C611)</f>
        <v>0</v>
      </c>
      <c r="D612" s="134">
        <f>SUM(D602:D611)</f>
        <v>0</v>
      </c>
      <c r="E612" s="87"/>
      <c r="F612" s="151">
        <f>SUM(F602:F611)</f>
        <v>0</v>
      </c>
      <c r="G612" s="151">
        <f>SUM(G602:G611)</f>
        <v>0</v>
      </c>
    </row>
    <row r="613" spans="1:7" hidden="1" x14ac:dyDescent="0.25">
      <c r="A613" s="12" t="s">
        <v>1461</v>
      </c>
      <c r="B613" s="82"/>
      <c r="C613" s="82"/>
      <c r="D613" s="82"/>
      <c r="E613" s="82"/>
      <c r="F613" s="82"/>
      <c r="G613" s="79"/>
    </row>
    <row r="614" spans="1:7" hidden="1" x14ac:dyDescent="0.25">
      <c r="A614" s="119"/>
      <c r="B614" s="71" t="s">
        <v>783</v>
      </c>
      <c r="C614" s="71" t="s">
        <v>9</v>
      </c>
      <c r="D614" s="71" t="s">
        <v>306</v>
      </c>
      <c r="E614" s="71"/>
      <c r="F614" s="71" t="s">
        <v>36</v>
      </c>
      <c r="G614" s="71" t="s">
        <v>84</v>
      </c>
    </row>
    <row r="615" spans="1:7" hidden="1" x14ac:dyDescent="0.25">
      <c r="A615" s="12" t="s">
        <v>1462</v>
      </c>
      <c r="B615" s="85" t="s">
        <v>696</v>
      </c>
      <c r="C615" s="133" t="s">
        <v>8</v>
      </c>
      <c r="D615" s="134" t="s">
        <v>8</v>
      </c>
      <c r="E615" s="87"/>
      <c r="F615" s="135" t="str">
        <f>IF($C$619=0,"",IF(C615="[for completion]","",IF(C615="","",C615/$C$619)))</f>
        <v/>
      </c>
      <c r="G615" s="135" t="str">
        <f>IF($D$619=0,"",IF(D615="[for completion]","",IF(D615="","",D615/$D$619)))</f>
        <v/>
      </c>
    </row>
    <row r="616" spans="1:7" hidden="1" x14ac:dyDescent="0.25">
      <c r="A616" s="12" t="s">
        <v>1463</v>
      </c>
      <c r="B616" s="66" t="s">
        <v>697</v>
      </c>
      <c r="C616" s="133" t="s">
        <v>8</v>
      </c>
      <c r="D616" s="134" t="s">
        <v>8</v>
      </c>
      <c r="E616" s="87"/>
      <c r="F616" s="135" t="str">
        <f t="shared" ref="F616:F618" si="37">IF($C$619=0,"",IF(C616="[for completion]","",IF(C616="","",C616/$C$619)))</f>
        <v/>
      </c>
      <c r="G616" s="135" t="str">
        <f t="shared" ref="G616:G618" si="38">IF($D$619=0,"",IF(D616="[for completion]","",IF(D616="","",D616/$D$619)))</f>
        <v/>
      </c>
    </row>
    <row r="617" spans="1:7" hidden="1" x14ac:dyDescent="0.25">
      <c r="A617" s="12" t="s">
        <v>1464</v>
      </c>
      <c r="B617" s="85" t="s">
        <v>307</v>
      </c>
      <c r="C617" s="133" t="s">
        <v>8</v>
      </c>
      <c r="D617" s="134" t="s">
        <v>8</v>
      </c>
      <c r="E617" s="87"/>
      <c r="F617" s="135" t="str">
        <f t="shared" si="37"/>
        <v/>
      </c>
      <c r="G617" s="135" t="str">
        <f t="shared" si="38"/>
        <v/>
      </c>
    </row>
    <row r="618" spans="1:7" hidden="1" x14ac:dyDescent="0.25">
      <c r="A618" s="12" t="s">
        <v>1465</v>
      </c>
      <c r="B618" s="82" t="s">
        <v>698</v>
      </c>
      <c r="C618" s="133" t="s">
        <v>8</v>
      </c>
      <c r="D618" s="134" t="s">
        <v>8</v>
      </c>
      <c r="E618" s="87"/>
      <c r="F618" s="135" t="str">
        <f t="shared" si="37"/>
        <v/>
      </c>
      <c r="G618" s="135" t="str">
        <f t="shared" si="38"/>
        <v/>
      </c>
    </row>
    <row r="619" spans="1:7" hidden="1" x14ac:dyDescent="0.25">
      <c r="A619" s="12" t="s">
        <v>1466</v>
      </c>
      <c r="B619" s="85" t="s">
        <v>12</v>
      </c>
      <c r="C619" s="133">
        <f>SUM(C615:C618)</f>
        <v>0</v>
      </c>
      <c r="D619" s="134">
        <f>SUM(D615:D618)</f>
        <v>0</v>
      </c>
      <c r="E619" s="87"/>
      <c r="F619" s="151">
        <f>SUM(F615:F618)</f>
        <v>0</v>
      </c>
      <c r="G619" s="151">
        <f>SUM(G615:G618)</f>
        <v>0</v>
      </c>
    </row>
    <row r="620" spans="1:7" hidden="1" x14ac:dyDescent="0.25"/>
  </sheetData>
  <sheetProtection algorithmName="SHA-512" hashValue="65KFeDpM0Fj8kuGSaNZx/kQGmP9CIOYaKFOFEJM5kKTO7k2phrZTFEXlX/sd5doBl6OpCFHstD95Q93lC+1BUA==" saltValue="SsIqu4t7XtEP8ROEiL74KA=="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F68:F73 B48:D65 F116:F136 C116:D126 F84:F110 C84:D110" name="Mortgage Asset I_2"/>
    <protectedRange sqref="C229:D229 F229:G229 C258:D258 B232:D255" name="Mortgage Assets II_4"/>
    <protectedRange sqref="C258:D258 B270:D278 C280:D280 F280:G280 C283:D290 B292:D300 C261:D268 F270:G278 F292:G300" name="Mortgage Asset IV_3"/>
    <protectedRange sqref="C455:D455 F455:G455 B458:D481 C484:D484 F484:G484 C487:D494 B496:D504 C506:D506 F506:G506 C509:D516 B518:D526 F528:G554 C528:D554 B541:B554 F496:G504 F518:G526" name="Mortgage Assets III_3"/>
    <protectedRange sqref="B308:C317 B322:C327 C319:C321 F319:G327 D319:D327 C455:D455 D302:D317 F302:G317 C302:C307" name="Mortgage Asset IV_1"/>
    <protectedRange sqref="C329:D350 C375:D386 C352:D373 C388:D394 C398:D401" name="Optional ECBECAIs_2_2_1"/>
    <protectedRange sqref="B329:B346 B352:B369" name="Mortgage Assets III_1_1"/>
    <protectedRange sqref="F404:G452 B404:D452" name="Mortgage Asset IV_3_1"/>
    <protectedRange sqref="C556:D577 C602:D612 C579:D600 C615:D618" name="Optional ECBECAIs_2_1_1"/>
    <protectedRange sqref="B556:B573 B579:B596" name="Mortgage Assets III_2_1"/>
    <protectedRange sqref="C395:D396 C402:D403" name="Optional ECBECAIs_2_2_1_1"/>
    <protectedRange sqref="C619:D619" name="Optional ECBECAIs_2_3"/>
    <protectedRange sqref="F67" name="Mortgage Asset I"/>
  </protectedRanges>
  <mergeCells count="7">
    <mergeCell ref="B42:C42"/>
    <mergeCell ref="B14:C14"/>
    <mergeCell ref="B6:C6"/>
    <mergeCell ref="B7:C7"/>
    <mergeCell ref="B8:C8"/>
    <mergeCell ref="B9:C9"/>
    <mergeCell ref="B10:C10"/>
  </mergeCells>
  <phoneticPr fontId="34"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88" location="'2. Harmonised Glossary'!A9" display="Breakdown by Interest Rate" xr:uid="{802C388E-F101-472D-B558-5C0F4D354D3C}"/>
    <hyperlink ref="B218" location="'2. Harmonised Glossary'!A14" display="Non-Performing Loans (NPLs)" xr:uid="{2FDC062A-CAA6-4BF7-9D0D-FF2B91ECB2F0}"/>
    <hyperlink ref="B257" location="'2. Harmonised Glossary'!A288" display="Loan to Value (LTV) Information - Un-indexed" xr:uid="{2491A49F-155B-45F3-AB0E-283A285EB08B}"/>
    <hyperlink ref="B279" location="'2. Harmonised Glossary'!A11" display="Loan to Value (LTV) Information - Indexed" xr:uid="{BA6B3254-BD1B-4773-B84B-3E5853AC1558}"/>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topLeftCell="B21" zoomScale="80" zoomScaleNormal="80" workbookViewId="0">
      <selection activeCell="C30" sqref="C30"/>
    </sheetView>
  </sheetViews>
  <sheetFormatPr defaultColWidth="11.42578125" defaultRowHeight="15" outlineLevelRow="1" x14ac:dyDescent="0.25"/>
  <cols>
    <col min="1" max="1" width="16.28515625" customWidth="1"/>
    <col min="2" max="2" width="89.85546875" style="82" bestFit="1" customWidth="1"/>
    <col min="3" max="3" width="134.7109375" customWidth="1"/>
  </cols>
  <sheetData>
    <row r="1" spans="1:3" ht="31.5" x14ac:dyDescent="0.25">
      <c r="A1" s="78" t="s">
        <v>691</v>
      </c>
      <c r="B1" s="78"/>
      <c r="C1" s="104" t="s">
        <v>1501</v>
      </c>
    </row>
    <row r="2" spans="1:3" x14ac:dyDescent="0.25">
      <c r="B2" s="79"/>
      <c r="C2" s="79"/>
    </row>
    <row r="3" spans="1:3" x14ac:dyDescent="0.25">
      <c r="A3" s="80" t="s">
        <v>125</v>
      </c>
      <c r="B3" s="81"/>
      <c r="C3" s="79"/>
    </row>
    <row r="4" spans="1:3" x14ac:dyDescent="0.25">
      <c r="C4" s="79"/>
    </row>
    <row r="5" spans="1:3" ht="37.5" x14ac:dyDescent="0.25">
      <c r="A5" s="91" t="s">
        <v>7</v>
      </c>
      <c r="B5" s="91" t="s">
        <v>126</v>
      </c>
      <c r="C5" s="92" t="s">
        <v>296</v>
      </c>
    </row>
    <row r="6" spans="1:3" x14ac:dyDescent="0.25">
      <c r="A6" s="1" t="s">
        <v>127</v>
      </c>
      <c r="B6" s="90" t="s">
        <v>310</v>
      </c>
      <c r="C6" s="82" t="s">
        <v>595</v>
      </c>
    </row>
    <row r="7" spans="1:3" ht="45" x14ac:dyDescent="0.25">
      <c r="A7" s="1" t="s">
        <v>128</v>
      </c>
      <c r="B7" s="83" t="s">
        <v>134</v>
      </c>
      <c r="C7" s="171" t="s">
        <v>1504</v>
      </c>
    </row>
    <row r="8" spans="1:3" x14ac:dyDescent="0.25">
      <c r="A8" s="1" t="s">
        <v>129</v>
      </c>
      <c r="B8" s="83" t="s">
        <v>588</v>
      </c>
      <c r="C8" s="171" t="s">
        <v>1505</v>
      </c>
    </row>
    <row r="9" spans="1:3" ht="30" x14ac:dyDescent="0.25">
      <c r="A9" s="1" t="s">
        <v>130</v>
      </c>
      <c r="B9" s="83" t="s">
        <v>589</v>
      </c>
      <c r="C9" s="171" t="s">
        <v>1506</v>
      </c>
    </row>
    <row r="10" spans="1:3" x14ac:dyDescent="0.25">
      <c r="A10" s="1" t="s">
        <v>131</v>
      </c>
      <c r="B10" s="83" t="s">
        <v>135</v>
      </c>
      <c r="C10" s="171" t="s">
        <v>1507</v>
      </c>
    </row>
    <row r="11" spans="1:3" ht="30" x14ac:dyDescent="0.25">
      <c r="A11" s="1" t="s">
        <v>132</v>
      </c>
      <c r="B11" s="84" t="s">
        <v>596</v>
      </c>
      <c r="C11" s="171" t="s">
        <v>1508</v>
      </c>
    </row>
    <row r="12" spans="1:3" x14ac:dyDescent="0.25">
      <c r="A12" s="1" t="s">
        <v>133</v>
      </c>
      <c r="B12" s="84" t="s">
        <v>136</v>
      </c>
      <c r="C12" s="171" t="s">
        <v>1509</v>
      </c>
    </row>
    <row r="13" spans="1:3" x14ac:dyDescent="0.25">
      <c r="A13" s="1" t="s">
        <v>137</v>
      </c>
      <c r="B13" s="172" t="s">
        <v>138</v>
      </c>
      <c r="C13" s="171"/>
    </row>
    <row r="14" spans="1:3" x14ac:dyDescent="0.25">
      <c r="A14" s="1" t="s">
        <v>139</v>
      </c>
      <c r="B14" s="173"/>
      <c r="C14" s="171"/>
    </row>
    <row r="15" spans="1:3" x14ac:dyDescent="0.25">
      <c r="A15" s="1" t="s">
        <v>140</v>
      </c>
      <c r="B15" s="173"/>
      <c r="C15" s="171"/>
    </row>
    <row r="16" spans="1:3" outlineLevel="1" x14ac:dyDescent="0.25">
      <c r="A16" s="1" t="s">
        <v>141</v>
      </c>
      <c r="B16" s="173"/>
      <c r="C16" s="171"/>
    </row>
    <row r="17" spans="1:3" outlineLevel="1" x14ac:dyDescent="0.25">
      <c r="A17" s="1" t="s">
        <v>142</v>
      </c>
      <c r="B17" s="173"/>
      <c r="C17" s="171"/>
    </row>
    <row r="18" spans="1:3" ht="18.75" outlineLevel="1" x14ac:dyDescent="0.25">
      <c r="A18" s="91"/>
      <c r="B18" s="91" t="s">
        <v>143</v>
      </c>
      <c r="C18" s="92" t="s">
        <v>144</v>
      </c>
    </row>
    <row r="19" spans="1:3" outlineLevel="1" x14ac:dyDescent="0.25">
      <c r="A19" s="1" t="s">
        <v>145</v>
      </c>
      <c r="B19" s="84" t="s">
        <v>146</v>
      </c>
      <c r="C19" s="82" t="s">
        <v>147</v>
      </c>
    </row>
    <row r="20" spans="1:3" outlineLevel="1" x14ac:dyDescent="0.25">
      <c r="A20" s="1" t="s">
        <v>148</v>
      </c>
      <c r="B20" s="84" t="s">
        <v>149</v>
      </c>
      <c r="C20" s="82" t="s">
        <v>150</v>
      </c>
    </row>
    <row r="21" spans="1:3" x14ac:dyDescent="0.25">
      <c r="A21" s="1" t="s">
        <v>151</v>
      </c>
      <c r="B21" s="84" t="s">
        <v>152</v>
      </c>
      <c r="C21" s="82" t="s">
        <v>153</v>
      </c>
    </row>
    <row r="22" spans="1:3" x14ac:dyDescent="0.25">
      <c r="A22" s="1" t="s">
        <v>154</v>
      </c>
      <c r="B22" s="166"/>
      <c r="C22" s="171"/>
    </row>
    <row r="23" spans="1:3" x14ac:dyDescent="0.25">
      <c r="A23" s="1" t="s">
        <v>155</v>
      </c>
      <c r="B23" s="166"/>
      <c r="C23" s="171"/>
    </row>
    <row r="24" spans="1:3" x14ac:dyDescent="0.25">
      <c r="A24" s="1" t="s">
        <v>294</v>
      </c>
      <c r="B24" s="174"/>
      <c r="C24" s="171"/>
    </row>
    <row r="25" spans="1:3" ht="18.75" outlineLevel="1" x14ac:dyDescent="0.25">
      <c r="A25" s="91"/>
      <c r="B25" s="91" t="s">
        <v>156</v>
      </c>
      <c r="C25" s="92" t="s">
        <v>296</v>
      </c>
    </row>
    <row r="26" spans="1:3" outlineLevel="1" x14ac:dyDescent="0.25">
      <c r="A26" s="1" t="s">
        <v>157</v>
      </c>
      <c r="B26" s="83" t="s">
        <v>158</v>
      </c>
      <c r="C26" s="171"/>
    </row>
    <row r="27" spans="1:3" outlineLevel="1" x14ac:dyDescent="0.25">
      <c r="A27" s="1" t="s">
        <v>159</v>
      </c>
      <c r="B27" s="166"/>
      <c r="C27" s="175"/>
    </row>
    <row r="28" spans="1:3" x14ac:dyDescent="0.25">
      <c r="A28" s="1" t="s">
        <v>160</v>
      </c>
      <c r="B28" s="166"/>
      <c r="C28" s="175"/>
    </row>
    <row r="29" spans="1:3" x14ac:dyDescent="0.25">
      <c r="A29" s="1" t="s">
        <v>161</v>
      </c>
      <c r="B29" s="166"/>
      <c r="C29" s="175"/>
    </row>
    <row r="30" spans="1:3" x14ac:dyDescent="0.25">
      <c r="A30" s="1" t="s">
        <v>162</v>
      </c>
      <c r="B30" s="166"/>
      <c r="C30" s="175"/>
    </row>
    <row r="31" spans="1:3" x14ac:dyDescent="0.25">
      <c r="A31" s="1" t="s">
        <v>163</v>
      </c>
      <c r="B31" s="166"/>
      <c r="C31" s="175"/>
    </row>
    <row r="32" spans="1:3" x14ac:dyDescent="0.25">
      <c r="A32" s="175"/>
      <c r="B32" s="166"/>
      <c r="C32" s="175"/>
    </row>
    <row r="33" spans="1:3" x14ac:dyDescent="0.25">
      <c r="A33" s="175"/>
      <c r="B33" s="166"/>
      <c r="C33" s="175"/>
    </row>
    <row r="34" spans="1:3" x14ac:dyDescent="0.25">
      <c r="A34" s="175"/>
      <c r="B34" s="166"/>
      <c r="C34" s="175"/>
    </row>
    <row r="35" spans="1:3" x14ac:dyDescent="0.25">
      <c r="A35" s="175"/>
      <c r="B35" s="166"/>
      <c r="C35" s="175"/>
    </row>
    <row r="36" spans="1:3" x14ac:dyDescent="0.25">
      <c r="A36" s="175"/>
      <c r="B36" s="166"/>
      <c r="C36" s="175"/>
    </row>
    <row r="37" spans="1:3" x14ac:dyDescent="0.25">
      <c r="A37" s="175"/>
      <c r="B37" s="166"/>
      <c r="C37" s="175"/>
    </row>
    <row r="38" spans="1:3" x14ac:dyDescent="0.25">
      <c r="A38" s="175"/>
      <c r="B38" s="166"/>
      <c r="C38" s="175"/>
    </row>
    <row r="39" spans="1:3" x14ac:dyDescent="0.25">
      <c r="A39" s="175"/>
      <c r="B39" s="166"/>
      <c r="C39" s="175"/>
    </row>
    <row r="40" spans="1:3" x14ac:dyDescent="0.25">
      <c r="A40" s="175"/>
      <c r="B40" s="166"/>
      <c r="C40" s="175"/>
    </row>
    <row r="41" spans="1:3" x14ac:dyDescent="0.25">
      <c r="A41" s="175"/>
      <c r="B41" s="166"/>
      <c r="C41" s="175"/>
    </row>
    <row r="42" spans="1:3" x14ac:dyDescent="0.25">
      <c r="A42" s="175"/>
      <c r="B42" s="166"/>
      <c r="C42" s="175"/>
    </row>
    <row r="43" spans="1:3" x14ac:dyDescent="0.25">
      <c r="A43" s="175"/>
      <c r="B43" s="166"/>
      <c r="C43" s="175"/>
    </row>
    <row r="44" spans="1:3" x14ac:dyDescent="0.25">
      <c r="A44" s="175"/>
      <c r="B44" s="166"/>
      <c r="C44" s="175"/>
    </row>
    <row r="45" spans="1:3" x14ac:dyDescent="0.25">
      <c r="A45" s="175"/>
      <c r="B45" s="166"/>
      <c r="C45" s="175"/>
    </row>
    <row r="46" spans="1:3" x14ac:dyDescent="0.25">
      <c r="A46" s="175"/>
      <c r="B46" s="166"/>
      <c r="C46" s="175"/>
    </row>
    <row r="47" spans="1:3" x14ac:dyDescent="0.25">
      <c r="A47" s="175"/>
      <c r="B47" s="166"/>
      <c r="C47" s="175"/>
    </row>
    <row r="48" spans="1:3" x14ac:dyDescent="0.25">
      <c r="A48" s="175"/>
      <c r="B48" s="166"/>
      <c r="C48" s="175"/>
    </row>
    <row r="49" spans="1:3" x14ac:dyDescent="0.25">
      <c r="A49" s="175"/>
      <c r="B49" s="166"/>
      <c r="C49" s="175"/>
    </row>
    <row r="50" spans="1:3" x14ac:dyDescent="0.25">
      <c r="A50" s="175"/>
      <c r="B50" s="166"/>
      <c r="C50" s="175"/>
    </row>
    <row r="51" spans="1:3" x14ac:dyDescent="0.25">
      <c r="A51" s="175"/>
      <c r="B51" s="166"/>
      <c r="C51" s="175"/>
    </row>
    <row r="52" spans="1:3" x14ac:dyDescent="0.25">
      <c r="B52" s="85"/>
    </row>
    <row r="53" spans="1:3" x14ac:dyDescent="0.25">
      <c r="B53" s="85"/>
    </row>
    <row r="54" spans="1:3" x14ac:dyDescent="0.25">
      <c r="B54" s="85"/>
    </row>
    <row r="55" spans="1:3" x14ac:dyDescent="0.25">
      <c r="B55" s="85"/>
    </row>
    <row r="56" spans="1:3" x14ac:dyDescent="0.25">
      <c r="B56" s="85"/>
    </row>
    <row r="57" spans="1:3" x14ac:dyDescent="0.25">
      <c r="B57" s="85"/>
    </row>
    <row r="58" spans="1:3" x14ac:dyDescent="0.25">
      <c r="B58" s="85"/>
    </row>
    <row r="59" spans="1:3" x14ac:dyDescent="0.25">
      <c r="B59" s="85"/>
    </row>
    <row r="60" spans="1:3" x14ac:dyDescent="0.25">
      <c r="B60" s="85"/>
    </row>
    <row r="61" spans="1:3" x14ac:dyDescent="0.25">
      <c r="B61" s="85"/>
    </row>
    <row r="62" spans="1:3" x14ac:dyDescent="0.25">
      <c r="B62" s="85"/>
    </row>
    <row r="63" spans="1:3" x14ac:dyDescent="0.25">
      <c r="B63" s="85"/>
    </row>
    <row r="64" spans="1:3" x14ac:dyDescent="0.25">
      <c r="B64" s="85"/>
    </row>
    <row r="65" spans="2:2" x14ac:dyDescent="0.25">
      <c r="B65" s="85"/>
    </row>
    <row r="66" spans="2:2" x14ac:dyDescent="0.25">
      <c r="B66" s="85"/>
    </row>
    <row r="67" spans="2:2" x14ac:dyDescent="0.25">
      <c r="B67" s="85"/>
    </row>
    <row r="68" spans="2:2" x14ac:dyDescent="0.25">
      <c r="B68" s="85"/>
    </row>
    <row r="69" spans="2:2" x14ac:dyDescent="0.25">
      <c r="B69" s="85"/>
    </row>
    <row r="70" spans="2:2" x14ac:dyDescent="0.25">
      <c r="B70" s="85"/>
    </row>
    <row r="71" spans="2:2" x14ac:dyDescent="0.25">
      <c r="B71" s="85"/>
    </row>
    <row r="72" spans="2:2" x14ac:dyDescent="0.25">
      <c r="B72" s="85"/>
    </row>
    <row r="73" spans="2:2" x14ac:dyDescent="0.25">
      <c r="B73" s="85"/>
    </row>
    <row r="74" spans="2:2" x14ac:dyDescent="0.25">
      <c r="B74" s="85"/>
    </row>
    <row r="75" spans="2:2" x14ac:dyDescent="0.25">
      <c r="B75" s="85"/>
    </row>
    <row r="76" spans="2:2" x14ac:dyDescent="0.25">
      <c r="B76" s="85"/>
    </row>
    <row r="77" spans="2:2" x14ac:dyDescent="0.25">
      <c r="B77" s="79"/>
    </row>
    <row r="78" spans="2:2" x14ac:dyDescent="0.25">
      <c r="B78" s="79"/>
    </row>
    <row r="79" spans="2:2" x14ac:dyDescent="0.25">
      <c r="B79" s="79"/>
    </row>
    <row r="80" spans="2:2" x14ac:dyDescent="0.25">
      <c r="B80" s="79"/>
    </row>
    <row r="81" spans="2:2" x14ac:dyDescent="0.25">
      <c r="B81" s="79"/>
    </row>
    <row r="82" spans="2:2" x14ac:dyDescent="0.25">
      <c r="B82" s="79"/>
    </row>
    <row r="83" spans="2:2" x14ac:dyDescent="0.25">
      <c r="B83" s="79"/>
    </row>
    <row r="84" spans="2:2" x14ac:dyDescent="0.25">
      <c r="B84" s="79"/>
    </row>
    <row r="85" spans="2:2" x14ac:dyDescent="0.25">
      <c r="B85" s="79"/>
    </row>
    <row r="86" spans="2:2" x14ac:dyDescent="0.25">
      <c r="B86" s="79"/>
    </row>
    <row r="87" spans="2:2" x14ac:dyDescent="0.25">
      <c r="B87" s="85"/>
    </row>
    <row r="88" spans="2:2" x14ac:dyDescent="0.25">
      <c r="B88" s="85"/>
    </row>
    <row r="89" spans="2:2" x14ac:dyDescent="0.25">
      <c r="B89" s="85"/>
    </row>
    <row r="90" spans="2:2" x14ac:dyDescent="0.25">
      <c r="B90" s="85"/>
    </row>
    <row r="91" spans="2:2" x14ac:dyDescent="0.25">
      <c r="B91" s="85"/>
    </row>
    <row r="92" spans="2:2" x14ac:dyDescent="0.25">
      <c r="B92" s="85"/>
    </row>
    <row r="93" spans="2:2" x14ac:dyDescent="0.25">
      <c r="B93" s="85"/>
    </row>
    <row r="94" spans="2:2" x14ac:dyDescent="0.25">
      <c r="B94" s="85"/>
    </row>
    <row r="95" spans="2:2" x14ac:dyDescent="0.25">
      <c r="B95" s="86"/>
    </row>
    <row r="96" spans="2:2" x14ac:dyDescent="0.25">
      <c r="B96" s="85"/>
    </row>
    <row r="97" spans="2:2" x14ac:dyDescent="0.25">
      <c r="B97" s="85"/>
    </row>
    <row r="98" spans="2:2" x14ac:dyDescent="0.25">
      <c r="B98" s="85"/>
    </row>
    <row r="99" spans="2:2" x14ac:dyDescent="0.25">
      <c r="B99" s="85"/>
    </row>
    <row r="100" spans="2:2" x14ac:dyDescent="0.25">
      <c r="B100" s="85"/>
    </row>
    <row r="101" spans="2:2" x14ac:dyDescent="0.25">
      <c r="B101" s="85"/>
    </row>
    <row r="102" spans="2:2" x14ac:dyDescent="0.25">
      <c r="B102" s="85"/>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4" spans="2:2" x14ac:dyDescent="0.25">
      <c r="B114" s="85"/>
    </row>
    <row r="115" spans="2:2" x14ac:dyDescent="0.25">
      <c r="B115" s="85"/>
    </row>
    <row r="116" spans="2:2" x14ac:dyDescent="0.25">
      <c r="B116" s="85"/>
    </row>
    <row r="121" spans="2:2" x14ac:dyDescent="0.25">
      <c r="B121" s="87"/>
    </row>
    <row r="122" spans="2:2" x14ac:dyDescent="0.25">
      <c r="B122" s="88"/>
    </row>
    <row r="128" spans="2:2" x14ac:dyDescent="0.25">
      <c r="B128" s="84"/>
    </row>
    <row r="129" spans="2:2" x14ac:dyDescent="0.25">
      <c r="B129" s="85"/>
    </row>
    <row r="131" spans="2:2" x14ac:dyDescent="0.25">
      <c r="B131" s="85"/>
    </row>
    <row r="132" spans="2:2" x14ac:dyDescent="0.25">
      <c r="B132" s="85"/>
    </row>
    <row r="133" spans="2:2" x14ac:dyDescent="0.25">
      <c r="B133" s="85"/>
    </row>
    <row r="134" spans="2:2" x14ac:dyDescent="0.25">
      <c r="B134" s="85"/>
    </row>
    <row r="135" spans="2:2" x14ac:dyDescent="0.25">
      <c r="B135" s="85"/>
    </row>
    <row r="136" spans="2:2" x14ac:dyDescent="0.25">
      <c r="B136" s="85"/>
    </row>
    <row r="137" spans="2:2" x14ac:dyDescent="0.25">
      <c r="B137" s="85"/>
    </row>
    <row r="138" spans="2:2" x14ac:dyDescent="0.25">
      <c r="B138" s="85"/>
    </row>
    <row r="139" spans="2:2" x14ac:dyDescent="0.25">
      <c r="B139" s="85"/>
    </row>
    <row r="140" spans="2:2" x14ac:dyDescent="0.25">
      <c r="B140" s="85"/>
    </row>
    <row r="141" spans="2:2" x14ac:dyDescent="0.25">
      <c r="B141" s="85"/>
    </row>
    <row r="142" spans="2:2" x14ac:dyDescent="0.25">
      <c r="B142" s="85"/>
    </row>
    <row r="239" spans="2:2" x14ac:dyDescent="0.25">
      <c r="B239" s="83"/>
    </row>
    <row r="240" spans="2:2" x14ac:dyDescent="0.25">
      <c r="B240" s="85"/>
    </row>
    <row r="241" spans="2:2" x14ac:dyDescent="0.25">
      <c r="B241" s="85"/>
    </row>
    <row r="244" spans="2:2" x14ac:dyDescent="0.25">
      <c r="B244" s="85"/>
    </row>
    <row r="260" spans="2:2" x14ac:dyDescent="0.25">
      <c r="B260" s="83"/>
    </row>
    <row r="290" spans="2:2" x14ac:dyDescent="0.25">
      <c r="B290" s="87"/>
    </row>
    <row r="291" spans="2:2" x14ac:dyDescent="0.25">
      <c r="B291" s="85"/>
    </row>
    <row r="293" spans="2:2" x14ac:dyDescent="0.25">
      <c r="B293" s="85"/>
    </row>
    <row r="294" spans="2:2" x14ac:dyDescent="0.25">
      <c r="B294" s="85"/>
    </row>
    <row r="295" spans="2:2" x14ac:dyDescent="0.25">
      <c r="B295" s="85"/>
    </row>
    <row r="296" spans="2:2" x14ac:dyDescent="0.25">
      <c r="B296" s="85"/>
    </row>
    <row r="297" spans="2:2" x14ac:dyDescent="0.25">
      <c r="B297" s="85"/>
    </row>
    <row r="298" spans="2:2" x14ac:dyDescent="0.25">
      <c r="B298" s="85"/>
    </row>
    <row r="299" spans="2:2" x14ac:dyDescent="0.25">
      <c r="B299" s="85"/>
    </row>
    <row r="300" spans="2:2" x14ac:dyDescent="0.25">
      <c r="B300" s="85"/>
    </row>
    <row r="301" spans="2:2" x14ac:dyDescent="0.25">
      <c r="B301" s="85"/>
    </row>
    <row r="302" spans="2:2" x14ac:dyDescent="0.25">
      <c r="B302" s="85"/>
    </row>
    <row r="303" spans="2:2" x14ac:dyDescent="0.25">
      <c r="B303" s="85"/>
    </row>
    <row r="304" spans="2:2" x14ac:dyDescent="0.25">
      <c r="B304" s="85"/>
    </row>
    <row r="316" spans="2:2" x14ac:dyDescent="0.25">
      <c r="B316" s="85"/>
    </row>
    <row r="317" spans="2:2" x14ac:dyDescent="0.25">
      <c r="B317" s="85"/>
    </row>
    <row r="318" spans="2:2" x14ac:dyDescent="0.25">
      <c r="B318" s="85"/>
    </row>
    <row r="319" spans="2:2" x14ac:dyDescent="0.25">
      <c r="B319" s="85"/>
    </row>
    <row r="320" spans="2:2" x14ac:dyDescent="0.25">
      <c r="B320" s="85"/>
    </row>
    <row r="321" spans="2:2" x14ac:dyDescent="0.25">
      <c r="B321" s="85"/>
    </row>
    <row r="322" spans="2:2" x14ac:dyDescent="0.25">
      <c r="B322" s="85"/>
    </row>
    <row r="323" spans="2:2" x14ac:dyDescent="0.25">
      <c r="B323" s="85"/>
    </row>
    <row r="324" spans="2:2" x14ac:dyDescent="0.25">
      <c r="B324" s="85"/>
    </row>
    <row r="326" spans="2:2" x14ac:dyDescent="0.25">
      <c r="B326" s="85"/>
    </row>
    <row r="327" spans="2:2" x14ac:dyDescent="0.25">
      <c r="B327" s="85"/>
    </row>
    <row r="328" spans="2:2" x14ac:dyDescent="0.25">
      <c r="B328" s="85"/>
    </row>
    <row r="329" spans="2:2" x14ac:dyDescent="0.25">
      <c r="B329" s="85"/>
    </row>
    <row r="330" spans="2:2" x14ac:dyDescent="0.25">
      <c r="B330" s="85"/>
    </row>
    <row r="332" spans="2:2" x14ac:dyDescent="0.25">
      <c r="B332" s="85"/>
    </row>
    <row r="335" spans="2:2" x14ac:dyDescent="0.25">
      <c r="B335" s="85"/>
    </row>
    <row r="338" spans="2:2" x14ac:dyDescent="0.25">
      <c r="B338" s="85"/>
    </row>
    <row r="339" spans="2:2" x14ac:dyDescent="0.25">
      <c r="B339" s="85"/>
    </row>
    <row r="340" spans="2:2" x14ac:dyDescent="0.25">
      <c r="B340" s="85"/>
    </row>
    <row r="341" spans="2:2" x14ac:dyDescent="0.25">
      <c r="B341" s="85"/>
    </row>
    <row r="342" spans="2:2" x14ac:dyDescent="0.25">
      <c r="B342" s="85"/>
    </row>
    <row r="343" spans="2:2" x14ac:dyDescent="0.25">
      <c r="B343" s="85"/>
    </row>
    <row r="344" spans="2:2" x14ac:dyDescent="0.25">
      <c r="B344" s="85"/>
    </row>
    <row r="345" spans="2:2" x14ac:dyDescent="0.25">
      <c r="B345" s="85"/>
    </row>
    <row r="346" spans="2:2" x14ac:dyDescent="0.25">
      <c r="B346" s="85"/>
    </row>
    <row r="347" spans="2:2" x14ac:dyDescent="0.25">
      <c r="B347" s="85"/>
    </row>
    <row r="348" spans="2:2" x14ac:dyDescent="0.25">
      <c r="B348" s="85"/>
    </row>
    <row r="349" spans="2:2" x14ac:dyDescent="0.25">
      <c r="B349" s="85"/>
    </row>
    <row r="350" spans="2:2" x14ac:dyDescent="0.25">
      <c r="B350" s="85"/>
    </row>
    <row r="351" spans="2:2" x14ac:dyDescent="0.25">
      <c r="B351" s="85"/>
    </row>
    <row r="352" spans="2:2" x14ac:dyDescent="0.25">
      <c r="B352" s="85"/>
    </row>
    <row r="353" spans="2:2" x14ac:dyDescent="0.25">
      <c r="B353" s="85"/>
    </row>
    <row r="354" spans="2:2" x14ac:dyDescent="0.25">
      <c r="B354" s="85"/>
    </row>
    <row r="355" spans="2:2" x14ac:dyDescent="0.25">
      <c r="B355" s="85"/>
    </row>
    <row r="356" spans="2:2" x14ac:dyDescent="0.25">
      <c r="B356" s="85"/>
    </row>
    <row r="360" spans="2:2" x14ac:dyDescent="0.25">
      <c r="B360" s="87"/>
    </row>
    <row r="377" spans="2:2" x14ac:dyDescent="0.25">
      <c r="B377" s="89"/>
    </row>
  </sheetData>
  <sheetProtection algorithmName="SHA-512" hashValue="bcTLIcp3m2Ta4m8CzYbe2eQuVBLs/50ysrevRHwoXnCw3XAf5KSk3WJjc2mm6DmWQCeaaaxLcrXRLbCq1KAU/g==" saltValue="lbO/RY17KQT5rVZfDmUC0Q=="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B1E7687E04C54688AB0251B1E67863" ma:contentTypeVersion="13" ma:contentTypeDescription="Criar um novo documento." ma:contentTypeScope="" ma:versionID="ac0a655f9a478049df2d91494725b232">
  <xsd:schema xmlns:xsd="http://www.w3.org/2001/XMLSchema" xmlns:xs="http://www.w3.org/2001/XMLSchema" xmlns:p="http://schemas.microsoft.com/office/2006/metadata/properties" xmlns:ns2="8750c584-7d44-4009-b5c2-fecaf5ea529d" xmlns:ns3="3e1e5caa-0375-4ff0-b934-383a1167ce7c" targetNamespace="http://schemas.microsoft.com/office/2006/metadata/properties" ma:root="true" ma:fieldsID="8fa1d8b62b08be8826da87f29e64721b" ns2:_="" ns3:_="">
    <xsd:import namespace="8750c584-7d44-4009-b5c2-fecaf5ea529d"/>
    <xsd:import namespace="3e1e5caa-0375-4ff0-b934-383a1167ce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50c584-7d44-4009-b5c2-fecaf5ea52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1e5caa-0375-4ff0-b934-383a1167ce7c" elementFormDefault="qualified">
    <xsd:import namespace="http://schemas.microsoft.com/office/2006/documentManagement/types"/>
    <xsd:import namespace="http://schemas.microsoft.com/office/infopath/2007/PartnerControls"/>
    <xsd:element name="SharedWithUsers" ma:index="17"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00D0A1-FF73-4936-8EA9-4A34EA8A8849}"/>
</file>

<file path=customXml/itemProps2.xml><?xml version="1.0" encoding="utf-8"?>
<ds:datastoreItem xmlns:ds="http://schemas.openxmlformats.org/officeDocument/2006/customXml" ds:itemID="{194036A3-CF28-4F04-9135-A037A406A9A6}">
  <ds:schemaRefs>
    <ds:schemaRef ds:uri="http://schemas.microsoft.com/sharepoint/v3/contenttype/forms"/>
  </ds:schemaRefs>
</ds:datastoreItem>
</file>

<file path=customXml/itemProps3.xml><?xml version="1.0" encoding="utf-8"?>
<ds:datastoreItem xmlns:ds="http://schemas.openxmlformats.org/officeDocument/2006/customXml" ds:itemID="{0EB983D8-FC66-401A-8833-66AFBD6A511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7</vt:i4>
      </vt:variant>
    </vt:vector>
  </HeadingPairs>
  <TitlesOfParts>
    <vt:vector size="12" baseType="lpstr">
      <vt:lpstr>Disclaimer</vt:lpstr>
      <vt:lpstr>Introduction</vt:lpstr>
      <vt:lpstr>A1. EEM General Mortgage Assets</vt:lpstr>
      <vt:lpstr> B1. EEM Sust. - New Builds A&amp;B</vt:lpstr>
      <vt:lpstr>C. EEM Harmonised Glossary</vt:lpstr>
      <vt:lpstr>'A1. EEM General Mortgage Assets'!Área_de_Impressão</vt:lpstr>
      <vt:lpstr>'C. EEM Harmonised Glossary'!Área_de_Impressão</vt:lpstr>
      <vt:lpstr>Disclaimer!Área_de_Impressão</vt:lpstr>
      <vt:lpstr>Introduction!Área_de_Impressão</vt:lpstr>
      <vt:lpstr>Disclaimer!general_tc</vt:lpstr>
      <vt:lpstr>Disclaimer!privacy_policy</vt:lpstr>
      <vt:lpstr>Disclaimer!Títulos_de_Impressão</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LENOVO</cp:lastModifiedBy>
  <cp:lastPrinted>2016-05-20T08:25:54Z</cp:lastPrinted>
  <dcterms:created xsi:type="dcterms:W3CDTF">2016-04-21T08:07:20Z</dcterms:created>
  <dcterms:modified xsi:type="dcterms:W3CDTF">2021-07-29T16:32:14Z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0x0101007CB1E7687E04C54688AB0251B1E67863</vt:lpwstr>
  </property>
</Properties>
</file>