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95" documentId="8_{0F6AD9E4-D158-4F9B-AE3D-224260408A94}" xr6:coauthVersionLast="47" xr6:coauthVersionMax="47" xr10:uidLastSave="{74A11CCA-FC20-4B24-A694-9E1C0A71C66F}"/>
  <bookViews>
    <workbookView xWindow="-110" yWindow="-110" windowWidth="19420" windowHeight="10420" firstSheet="1"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 name="D1. Optional EEM Taxonomy C  " sheetId="6" r:id="rId6"/>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3" i="4" l="1"/>
  <c r="F396" i="4" s="1"/>
  <c r="C367" i="4"/>
  <c r="F28" i="3" l="1"/>
  <c r="G45" i="6" l="1"/>
  <c r="F45" i="6"/>
  <c r="D16" i="6"/>
  <c r="C16" i="6"/>
  <c r="D653" i="4"/>
  <c r="C653" i="4"/>
  <c r="D636" i="4"/>
  <c r="G635" i="4" s="1"/>
  <c r="C636" i="4"/>
  <c r="F635" i="4" s="1"/>
  <c r="D620" i="4"/>
  <c r="G617" i="4" s="1"/>
  <c r="C620" i="4"/>
  <c r="F617" i="4" s="1"/>
  <c r="G619" i="4"/>
  <c r="G618" i="4"/>
  <c r="G616" i="4"/>
  <c r="G615" i="4"/>
  <c r="F615" i="4"/>
  <c r="G614" i="4"/>
  <c r="G612" i="4"/>
  <c r="G611" i="4"/>
  <c r="G610" i="4"/>
  <c r="F610" i="4"/>
  <c r="G609" i="4"/>
  <c r="G608" i="4"/>
  <c r="G607" i="4"/>
  <c r="D605" i="4"/>
  <c r="G604" i="4" s="1"/>
  <c r="C605" i="4"/>
  <c r="F599" i="4" s="1"/>
  <c r="F604" i="4"/>
  <c r="G603" i="4"/>
  <c r="F600" i="4"/>
  <c r="G599" i="4"/>
  <c r="G598" i="4"/>
  <c r="G597" i="4"/>
  <c r="G595" i="4"/>
  <c r="F595" i="4"/>
  <c r="G594" i="4"/>
  <c r="G591" i="4"/>
  <c r="F591" i="4"/>
  <c r="G590" i="4"/>
  <c r="G589" i="4"/>
  <c r="D582" i="4"/>
  <c r="G581" i="4" s="1"/>
  <c r="C582" i="4"/>
  <c r="F581" i="4" s="1"/>
  <c r="G576" i="4"/>
  <c r="F576" i="4"/>
  <c r="F571" i="4"/>
  <c r="G566" i="4"/>
  <c r="F566" i="4"/>
  <c r="D525" i="4"/>
  <c r="G521" i="4" s="1"/>
  <c r="C525" i="4"/>
  <c r="F521" i="4" s="1"/>
  <c r="G517" i="4"/>
  <c r="F517" i="4"/>
  <c r="D503" i="4"/>
  <c r="G499" i="4" s="1"/>
  <c r="C503" i="4"/>
  <c r="F495" i="4" s="1"/>
  <c r="D490" i="4"/>
  <c r="G489" i="4" s="1"/>
  <c r="C490" i="4"/>
  <c r="F487" i="4" s="1"/>
  <c r="G483" i="4"/>
  <c r="G476" i="4"/>
  <c r="G471" i="4"/>
  <c r="F471" i="4"/>
  <c r="G466" i="4"/>
  <c r="F466" i="4"/>
  <c r="D421" i="4"/>
  <c r="C421" i="4"/>
  <c r="D410" i="4"/>
  <c r="G409" i="4" s="1"/>
  <c r="C410" i="4"/>
  <c r="F408" i="4" s="1"/>
  <c r="D403" i="4"/>
  <c r="G401" i="4" s="1"/>
  <c r="F402" i="4"/>
  <c r="G398" i="4"/>
  <c r="D384" i="4"/>
  <c r="G376" i="4" s="1"/>
  <c r="C384" i="4"/>
  <c r="F380" i="4" s="1"/>
  <c r="D367" i="4"/>
  <c r="G366" i="4" s="1"/>
  <c r="F365" i="4"/>
  <c r="D344" i="4"/>
  <c r="G340" i="4" s="1"/>
  <c r="C344" i="4"/>
  <c r="F342" i="4" s="1"/>
  <c r="F295" i="4"/>
  <c r="D291" i="4"/>
  <c r="G295" i="4" s="1"/>
  <c r="C291" i="4"/>
  <c r="F294" i="4" s="1"/>
  <c r="F286" i="4"/>
  <c r="F285" i="4"/>
  <c r="F283" i="4"/>
  <c r="D269" i="4"/>
  <c r="G273" i="4" s="1"/>
  <c r="C269" i="4"/>
  <c r="F272" i="4" s="1"/>
  <c r="F266" i="4"/>
  <c r="D256" i="4"/>
  <c r="G251" i="4" s="1"/>
  <c r="C256" i="4"/>
  <c r="F254" i="4" s="1"/>
  <c r="F255" i="4"/>
  <c r="F253" i="4"/>
  <c r="F252" i="4"/>
  <c r="F251" i="4"/>
  <c r="G250" i="4"/>
  <c r="F249" i="4"/>
  <c r="F248" i="4"/>
  <c r="F247" i="4"/>
  <c r="G245" i="4"/>
  <c r="F245" i="4"/>
  <c r="F244" i="4"/>
  <c r="F243" i="4"/>
  <c r="G242" i="4"/>
  <c r="G241" i="4"/>
  <c r="F241" i="4"/>
  <c r="F240" i="4"/>
  <c r="F239" i="4"/>
  <c r="G237" i="4"/>
  <c r="F237" i="4"/>
  <c r="G236" i="4"/>
  <c r="F236" i="4"/>
  <c r="F235" i="4"/>
  <c r="F233" i="4"/>
  <c r="G232" i="4"/>
  <c r="F232" i="4"/>
  <c r="F115" i="4"/>
  <c r="D115" i="4"/>
  <c r="C115" i="4"/>
  <c r="F111" i="4"/>
  <c r="D111" i="4"/>
  <c r="C111" i="4"/>
  <c r="F58" i="4"/>
  <c r="F51" i="4"/>
  <c r="C47" i="4"/>
  <c r="F44" i="4" s="1"/>
  <c r="D18" i="4"/>
  <c r="G13" i="6" s="1"/>
  <c r="C18" i="4"/>
  <c r="F14" i="6" s="1"/>
  <c r="D618" i="3"/>
  <c r="C618" i="3"/>
  <c r="D601" i="3"/>
  <c r="G598" i="3" s="1"/>
  <c r="C601" i="3"/>
  <c r="F600" i="3" s="1"/>
  <c r="D585" i="3"/>
  <c r="G573" i="3" s="1"/>
  <c r="C585" i="3"/>
  <c r="F578" i="3" s="1"/>
  <c r="F582" i="3"/>
  <c r="F581" i="3"/>
  <c r="D567" i="3"/>
  <c r="G565" i="3" s="1"/>
  <c r="C567" i="3"/>
  <c r="F563" i="3" s="1"/>
  <c r="G566" i="3"/>
  <c r="F566" i="3"/>
  <c r="G563" i="3"/>
  <c r="G558" i="3"/>
  <c r="G556" i="3"/>
  <c r="G554" i="3"/>
  <c r="F554" i="3"/>
  <c r="G551" i="3"/>
  <c r="D544" i="3"/>
  <c r="G542" i="3" s="1"/>
  <c r="C544" i="3"/>
  <c r="F531" i="3" s="1"/>
  <c r="F543" i="3"/>
  <c r="G541" i="3"/>
  <c r="G536" i="3"/>
  <c r="F536" i="3"/>
  <c r="G533" i="3"/>
  <c r="G528" i="3"/>
  <c r="D487" i="3"/>
  <c r="G490" i="3" s="1"/>
  <c r="C487" i="3"/>
  <c r="F490" i="3" s="1"/>
  <c r="G479" i="3"/>
  <c r="D465" i="3"/>
  <c r="G468" i="3" s="1"/>
  <c r="C465" i="3"/>
  <c r="F468" i="3" s="1"/>
  <c r="D452" i="3"/>
  <c r="G450" i="3" s="1"/>
  <c r="C452" i="3"/>
  <c r="F439" i="3" s="1"/>
  <c r="G445" i="3"/>
  <c r="G439" i="3"/>
  <c r="G432" i="3"/>
  <c r="G431" i="3"/>
  <c r="D383" i="3"/>
  <c r="C383" i="3"/>
  <c r="D372" i="3"/>
  <c r="G369" i="3" s="1"/>
  <c r="C372" i="3"/>
  <c r="F369" i="3" s="1"/>
  <c r="D365" i="3"/>
  <c r="G363" i="3" s="1"/>
  <c r="C365" i="3"/>
  <c r="F358" i="3" s="1"/>
  <c r="G362" i="3"/>
  <c r="D346" i="3"/>
  <c r="G342" i="3" s="1"/>
  <c r="C346" i="3"/>
  <c r="F344" i="3" s="1"/>
  <c r="F339" i="3"/>
  <c r="F334" i="3"/>
  <c r="G333" i="3"/>
  <c r="D328" i="3"/>
  <c r="G322" i="3" s="1"/>
  <c r="C328" i="3"/>
  <c r="F327" i="3" s="1"/>
  <c r="G326" i="3"/>
  <c r="G325" i="3"/>
  <c r="F323" i="3"/>
  <c r="G321" i="3"/>
  <c r="G320" i="3"/>
  <c r="F320" i="3"/>
  <c r="G317" i="3"/>
  <c r="G316" i="3"/>
  <c r="F315" i="3"/>
  <c r="G310" i="3"/>
  <c r="D305" i="3"/>
  <c r="G303" i="3" s="1"/>
  <c r="C305" i="3"/>
  <c r="F301" i="3" s="1"/>
  <c r="F304" i="3"/>
  <c r="G255" i="3"/>
  <c r="D249" i="3"/>
  <c r="G252" i="3" s="1"/>
  <c r="C249" i="3"/>
  <c r="F250" i="3" s="1"/>
  <c r="G242" i="3"/>
  <c r="D227" i="3"/>
  <c r="G230" i="3" s="1"/>
  <c r="C227" i="3"/>
  <c r="G222" i="3"/>
  <c r="G220" i="3"/>
  <c r="D214" i="3"/>
  <c r="G210" i="3" s="1"/>
  <c r="C214" i="3"/>
  <c r="F213" i="3" s="1"/>
  <c r="F198" i="3"/>
  <c r="F190" i="3"/>
  <c r="F76" i="3"/>
  <c r="D76" i="3"/>
  <c r="C76" i="3"/>
  <c r="F72" i="3"/>
  <c r="D72" i="3"/>
  <c r="C72" i="3"/>
  <c r="F44" i="3"/>
  <c r="D44" i="3"/>
  <c r="C44" i="3"/>
  <c r="G38" i="6"/>
  <c r="C15" i="3"/>
  <c r="F26" i="3" s="1"/>
  <c r="F14" i="3"/>
  <c r="F288" i="4" l="1"/>
  <c r="F263" i="4"/>
  <c r="G396" i="4"/>
  <c r="F499" i="4"/>
  <c r="G402" i="4"/>
  <c r="G193" i="3"/>
  <c r="G197" i="3"/>
  <c r="G335" i="3"/>
  <c r="G480" i="3"/>
  <c r="G488" i="3"/>
  <c r="G338" i="3"/>
  <c r="G481" i="3"/>
  <c r="G489" i="3"/>
  <c r="G233" i="4"/>
  <c r="G238" i="4"/>
  <c r="G247" i="4"/>
  <c r="G252" i="4"/>
  <c r="G205" i="3"/>
  <c r="G482" i="3"/>
  <c r="F492" i="3"/>
  <c r="F597" i="3"/>
  <c r="G234" i="4"/>
  <c r="G243" i="4"/>
  <c r="G209" i="3"/>
  <c r="G343" i="3"/>
  <c r="G483" i="3"/>
  <c r="G492" i="3"/>
  <c r="F559" i="3"/>
  <c r="F573" i="3"/>
  <c r="F598" i="3"/>
  <c r="F601" i="3" s="1"/>
  <c r="G239" i="4"/>
  <c r="G248" i="4"/>
  <c r="G253" i="4"/>
  <c r="G213" i="3"/>
  <c r="G344" i="3"/>
  <c r="G460" i="3"/>
  <c r="G484" i="3"/>
  <c r="G559" i="3"/>
  <c r="F577" i="3"/>
  <c r="F599" i="3"/>
  <c r="G235" i="4"/>
  <c r="G244" i="4"/>
  <c r="G254" i="4"/>
  <c r="G486" i="3"/>
  <c r="G532" i="3"/>
  <c r="G550" i="3"/>
  <c r="G562" i="3"/>
  <c r="F49" i="4"/>
  <c r="G240" i="4"/>
  <c r="G249" i="4"/>
  <c r="G571" i="4"/>
  <c r="G255" i="4"/>
  <c r="G246" i="4"/>
  <c r="F478" i="4"/>
  <c r="F484" i="4"/>
  <c r="G201" i="3"/>
  <c r="F291" i="3"/>
  <c r="F311" i="3"/>
  <c r="F325" i="3"/>
  <c r="G334" i="3"/>
  <c r="G339" i="3"/>
  <c r="G345" i="3"/>
  <c r="G433" i="3"/>
  <c r="G440" i="3"/>
  <c r="G447" i="3"/>
  <c r="F457" i="3"/>
  <c r="G461" i="3"/>
  <c r="G471" i="3"/>
  <c r="F483" i="3"/>
  <c r="G493" i="3"/>
  <c r="G535" i="3"/>
  <c r="G543" i="3"/>
  <c r="G555" i="3"/>
  <c r="G564" i="3"/>
  <c r="G577" i="3"/>
  <c r="G597" i="3"/>
  <c r="F284" i="4"/>
  <c r="F327" i="4"/>
  <c r="G350" i="4"/>
  <c r="F467" i="4"/>
  <c r="F472" i="4"/>
  <c r="G478" i="4"/>
  <c r="G484" i="4"/>
  <c r="F567" i="4"/>
  <c r="F572" i="4"/>
  <c r="F578" i="4"/>
  <c r="F587" i="4"/>
  <c r="F596" i="4"/>
  <c r="F601" i="4"/>
  <c r="F479" i="3"/>
  <c r="F488" i="3"/>
  <c r="G527" i="3"/>
  <c r="F328" i="4"/>
  <c r="G467" i="4"/>
  <c r="G472" i="4"/>
  <c r="G479" i="4"/>
  <c r="F486" i="4"/>
  <c r="G495" i="4"/>
  <c r="G567" i="4"/>
  <c r="G572" i="4"/>
  <c r="G578" i="4"/>
  <c r="G587" i="4"/>
  <c r="F592" i="4"/>
  <c r="F597" i="4"/>
  <c r="G601" i="4"/>
  <c r="F607" i="4"/>
  <c r="F611" i="4"/>
  <c r="F616" i="4"/>
  <c r="F632" i="4"/>
  <c r="G15" i="6"/>
  <c r="G290" i="3"/>
  <c r="F447" i="3"/>
  <c r="G470" i="3"/>
  <c r="F448" i="3"/>
  <c r="G229" i="3"/>
  <c r="G435" i="3"/>
  <c r="F443" i="3"/>
  <c r="G448" i="3"/>
  <c r="F458" i="3"/>
  <c r="G462" i="3"/>
  <c r="G466" i="3"/>
  <c r="F484" i="3"/>
  <c r="F329" i="4"/>
  <c r="F468" i="4"/>
  <c r="F474" i="4"/>
  <c r="F480" i="4"/>
  <c r="G486" i="4"/>
  <c r="F568" i="4"/>
  <c r="F574" i="4"/>
  <c r="F579" i="4"/>
  <c r="F588" i="4"/>
  <c r="F593" i="4"/>
  <c r="F602" i="4"/>
  <c r="G632" i="4"/>
  <c r="G457" i="3"/>
  <c r="F428" i="3"/>
  <c r="G297" i="3"/>
  <c r="G336" i="3"/>
  <c r="G341" i="3"/>
  <c r="G428" i="3"/>
  <c r="F436" i="3"/>
  <c r="G443" i="3"/>
  <c r="G449" i="3"/>
  <c r="G458" i="3"/>
  <c r="F463" i="3"/>
  <c r="G467" i="3"/>
  <c r="F480" i="3"/>
  <c r="G487" i="3"/>
  <c r="G529" i="3"/>
  <c r="G537" i="3"/>
  <c r="G581" i="3"/>
  <c r="G599" i="3"/>
  <c r="F265" i="4"/>
  <c r="G287" i="4"/>
  <c r="G334" i="4"/>
  <c r="G468" i="4"/>
  <c r="G474" i="4"/>
  <c r="G480" i="4"/>
  <c r="G487" i="4"/>
  <c r="G568" i="4"/>
  <c r="G574" i="4"/>
  <c r="G579" i="4"/>
  <c r="F589" i="4"/>
  <c r="G593" i="4"/>
  <c r="F598" i="4"/>
  <c r="G602" i="4"/>
  <c r="F608" i="4"/>
  <c r="F612" i="4"/>
  <c r="F618" i="4"/>
  <c r="F633" i="4"/>
  <c r="F470" i="3"/>
  <c r="F340" i="3"/>
  <c r="G441" i="3"/>
  <c r="F466" i="3"/>
  <c r="G340" i="3"/>
  <c r="F321" i="3"/>
  <c r="F310" i="3"/>
  <c r="G337" i="3"/>
  <c r="G429" i="3"/>
  <c r="G436" i="3"/>
  <c r="F444" i="3"/>
  <c r="F451" i="3"/>
  <c r="F459" i="3"/>
  <c r="G463" i="3"/>
  <c r="F469" i="3"/>
  <c r="F485" i="3"/>
  <c r="F491" i="3"/>
  <c r="G539" i="3"/>
  <c r="F335" i="4"/>
  <c r="F470" i="4"/>
  <c r="G475" i="4"/>
  <c r="F482" i="4"/>
  <c r="F488" i="4"/>
  <c r="F564" i="4"/>
  <c r="F570" i="4"/>
  <c r="F575" i="4"/>
  <c r="F580" i="4"/>
  <c r="F594" i="4"/>
  <c r="F603" i="4"/>
  <c r="G633" i="4"/>
  <c r="F440" i="3"/>
  <c r="F461" i="3"/>
  <c r="G291" i="3"/>
  <c r="F435" i="3"/>
  <c r="F462" i="3"/>
  <c r="G295" i="3"/>
  <c r="F336" i="3"/>
  <c r="F194" i="3"/>
  <c r="F338" i="3"/>
  <c r="F343" i="3"/>
  <c r="F431" i="3"/>
  <c r="G437" i="3"/>
  <c r="G444" i="3"/>
  <c r="G451" i="3"/>
  <c r="G459" i="3"/>
  <c r="G464" i="3"/>
  <c r="G469" i="3"/>
  <c r="F481" i="3"/>
  <c r="G485" i="3"/>
  <c r="G491" i="3"/>
  <c r="G531" i="3"/>
  <c r="G540" i="3"/>
  <c r="G552" i="3"/>
  <c r="G560" i="3"/>
  <c r="F50" i="4"/>
  <c r="G337" i="4"/>
  <c r="G470" i="4"/>
  <c r="F476" i="4"/>
  <c r="G482" i="4"/>
  <c r="G488" i="4"/>
  <c r="G564" i="4"/>
  <c r="G570" i="4"/>
  <c r="G575" i="4"/>
  <c r="G580" i="4"/>
  <c r="F590" i="4"/>
  <c r="F609" i="4"/>
  <c r="F614" i="4"/>
  <c r="F619" i="4"/>
  <c r="G406" i="4"/>
  <c r="G407" i="4"/>
  <c r="F407" i="4"/>
  <c r="F406" i="4"/>
  <c r="F409" i="4"/>
  <c r="G400" i="4"/>
  <c r="G399" i="4"/>
  <c r="G397" i="4"/>
  <c r="F397" i="4"/>
  <c r="F399" i="4"/>
  <c r="F401" i="4"/>
  <c r="F398" i="4"/>
  <c r="F400" i="4"/>
  <c r="G383" i="4"/>
  <c r="G372" i="4"/>
  <c r="F372" i="4"/>
  <c r="G354" i="4"/>
  <c r="G358" i="4"/>
  <c r="G362" i="4"/>
  <c r="G351" i="4"/>
  <c r="G355" i="4"/>
  <c r="G359" i="4"/>
  <c r="G363" i="4"/>
  <c r="G352" i="4"/>
  <c r="G356" i="4"/>
  <c r="G360" i="4"/>
  <c r="G364" i="4"/>
  <c r="G349" i="4"/>
  <c r="G353" i="4"/>
  <c r="G357" i="4"/>
  <c r="G361" i="4"/>
  <c r="G365" i="4"/>
  <c r="F350" i="4"/>
  <c r="F352" i="4"/>
  <c r="F354" i="4"/>
  <c r="F356" i="4"/>
  <c r="F358" i="4"/>
  <c r="F360" i="4"/>
  <c r="F362" i="4"/>
  <c r="F364" i="4"/>
  <c r="F366" i="4"/>
  <c r="F349" i="4"/>
  <c r="F351" i="4"/>
  <c r="F353" i="4"/>
  <c r="F355" i="4"/>
  <c r="F357" i="4"/>
  <c r="F359" i="4"/>
  <c r="F361" i="4"/>
  <c r="F363" i="4"/>
  <c r="G330" i="4"/>
  <c r="G341" i="4"/>
  <c r="G326" i="4"/>
  <c r="G328" i="4"/>
  <c r="G331" i="4"/>
  <c r="G338" i="4"/>
  <c r="G342" i="4"/>
  <c r="G332" i="4"/>
  <c r="G335" i="4"/>
  <c r="G339" i="4"/>
  <c r="G343" i="4"/>
  <c r="G327" i="4"/>
  <c r="G329" i="4"/>
  <c r="G333" i="4"/>
  <c r="G336" i="4"/>
  <c r="F343" i="4"/>
  <c r="F337" i="4"/>
  <c r="F336" i="4"/>
  <c r="F332" i="4"/>
  <c r="F339" i="4"/>
  <c r="F341" i="4"/>
  <c r="F331" i="4"/>
  <c r="F333" i="4"/>
  <c r="F340" i="4"/>
  <c r="G284" i="4"/>
  <c r="G294" i="4"/>
  <c r="G288" i="4"/>
  <c r="G283" i="4"/>
  <c r="F287" i="4"/>
  <c r="F289" i="4"/>
  <c r="F292" i="4"/>
  <c r="F296" i="4"/>
  <c r="F290" i="4"/>
  <c r="F293" i="4"/>
  <c r="F297" i="4"/>
  <c r="G265" i="4"/>
  <c r="G261" i="4"/>
  <c r="G272" i="4"/>
  <c r="G266" i="4"/>
  <c r="F267" i="4"/>
  <c r="F273" i="4"/>
  <c r="F262" i="4"/>
  <c r="F268" i="4"/>
  <c r="F270" i="4"/>
  <c r="F274" i="4"/>
  <c r="F271" i="4"/>
  <c r="F275" i="4"/>
  <c r="F261" i="4"/>
  <c r="F264" i="4"/>
  <c r="C83" i="4"/>
  <c r="F83" i="4"/>
  <c r="D83" i="4"/>
  <c r="F56" i="4"/>
  <c r="F57" i="4"/>
  <c r="G14" i="6"/>
  <c r="F15" i="6"/>
  <c r="G368" i="3"/>
  <c r="G370" i="3"/>
  <c r="G371" i="3"/>
  <c r="F370" i="3"/>
  <c r="F371" i="3"/>
  <c r="F368" i="3"/>
  <c r="F335" i="3"/>
  <c r="F342" i="3"/>
  <c r="G312" i="3"/>
  <c r="G314" i="3"/>
  <c r="F312" i="3"/>
  <c r="F316" i="3"/>
  <c r="F317" i="3"/>
  <c r="G299" i="3"/>
  <c r="G287" i="3"/>
  <c r="G294" i="3"/>
  <c r="G301" i="3"/>
  <c r="G302" i="3"/>
  <c r="G289" i="3"/>
  <c r="G293" i="3"/>
  <c r="G298" i="3"/>
  <c r="F289" i="3"/>
  <c r="F296" i="3"/>
  <c r="F290" i="3"/>
  <c r="F292" i="3"/>
  <c r="F300" i="3"/>
  <c r="F287" i="3"/>
  <c r="F294" i="3"/>
  <c r="F297" i="3"/>
  <c r="F302" i="3"/>
  <c r="F288" i="3"/>
  <c r="F293" i="3"/>
  <c r="F298" i="3"/>
  <c r="G243" i="3"/>
  <c r="G247" i="3"/>
  <c r="G250" i="3"/>
  <c r="G248" i="3"/>
  <c r="G251" i="3"/>
  <c r="F252" i="3"/>
  <c r="F241" i="3"/>
  <c r="F244" i="3"/>
  <c r="F248" i="3"/>
  <c r="F253" i="3"/>
  <c r="F243" i="3"/>
  <c r="F247" i="3"/>
  <c r="F245" i="3"/>
  <c r="F251" i="3"/>
  <c r="F255" i="3"/>
  <c r="G225" i="3"/>
  <c r="G231" i="3"/>
  <c r="G221" i="3"/>
  <c r="G223" i="3"/>
  <c r="G233" i="3"/>
  <c r="G219" i="3"/>
  <c r="G224" i="3"/>
  <c r="G226" i="3"/>
  <c r="G228" i="3"/>
  <c r="G232" i="3"/>
  <c r="F20" i="3"/>
  <c r="F13" i="3"/>
  <c r="F21" i="3"/>
  <c r="F206" i="3"/>
  <c r="F22" i="3"/>
  <c r="G194" i="3"/>
  <c r="G206" i="3"/>
  <c r="G364" i="3"/>
  <c r="G360" i="3"/>
  <c r="F542" i="3"/>
  <c r="F538" i="3"/>
  <c r="F534" i="3"/>
  <c r="F530" i="3"/>
  <c r="F526" i="3"/>
  <c r="F541" i="3"/>
  <c r="F537" i="3"/>
  <c r="F533" i="3"/>
  <c r="F529" i="3"/>
  <c r="F16" i="3"/>
  <c r="F24" i="3"/>
  <c r="G191" i="3"/>
  <c r="G195" i="3"/>
  <c r="G199" i="3"/>
  <c r="G203" i="3"/>
  <c r="G207" i="3"/>
  <c r="G211" i="3"/>
  <c r="G244" i="3"/>
  <c r="F326" i="3"/>
  <c r="F322" i="3"/>
  <c r="F318" i="3"/>
  <c r="F314" i="3"/>
  <c r="G359" i="3"/>
  <c r="F532" i="3"/>
  <c r="F539" i="3"/>
  <c r="F555" i="3"/>
  <c r="F562" i="3"/>
  <c r="F509" i="4"/>
  <c r="F505" i="4"/>
  <c r="F502" i="4"/>
  <c r="F498" i="4"/>
  <c r="F508" i="4"/>
  <c r="F504" i="4"/>
  <c r="F501" i="4"/>
  <c r="F497" i="4"/>
  <c r="F507" i="4"/>
  <c r="F500" i="4"/>
  <c r="F496" i="4"/>
  <c r="F531" i="4"/>
  <c r="F527" i="4"/>
  <c r="F524" i="4"/>
  <c r="F520" i="4"/>
  <c r="F530" i="4"/>
  <c r="F526" i="4"/>
  <c r="F523" i="4"/>
  <c r="F519" i="4"/>
  <c r="F529" i="4"/>
  <c r="F522" i="4"/>
  <c r="F518" i="4"/>
  <c r="F38" i="6"/>
  <c r="G256" i="4"/>
  <c r="G198" i="3"/>
  <c r="F364" i="3"/>
  <c r="F360" i="3"/>
  <c r="F363" i="3"/>
  <c r="F359" i="3"/>
  <c r="G382" i="4"/>
  <c r="G378" i="4"/>
  <c r="G374" i="4"/>
  <c r="G381" i="4"/>
  <c r="G377" i="4"/>
  <c r="G373" i="4"/>
  <c r="F23" i="3"/>
  <c r="F199" i="3"/>
  <c r="F203" i="3"/>
  <c r="F211" i="3"/>
  <c r="G358" i="3"/>
  <c r="F17" i="3"/>
  <c r="F25" i="3"/>
  <c r="F192" i="3"/>
  <c r="F196" i="3"/>
  <c r="F200" i="3"/>
  <c r="F204" i="3"/>
  <c r="F208" i="3"/>
  <c r="F212" i="3"/>
  <c r="G253" i="3"/>
  <c r="G246" i="3"/>
  <c r="G327" i="3"/>
  <c r="G323" i="3"/>
  <c r="G319" i="3"/>
  <c r="G315" i="3"/>
  <c r="G311" i="3"/>
  <c r="F361" i="3"/>
  <c r="F527" i="3"/>
  <c r="F550" i="3"/>
  <c r="G16" i="6"/>
  <c r="G262" i="4"/>
  <c r="G379" i="4"/>
  <c r="G509" i="4"/>
  <c r="G505" i="4"/>
  <c r="G502" i="4"/>
  <c r="G498" i="4"/>
  <c r="G508" i="4"/>
  <c r="G504" i="4"/>
  <c r="G501" i="4"/>
  <c r="G497" i="4"/>
  <c r="G507" i="4"/>
  <c r="G500" i="4"/>
  <c r="G496" i="4"/>
  <c r="G531" i="4"/>
  <c r="G527" i="4"/>
  <c r="G524" i="4"/>
  <c r="G520" i="4"/>
  <c r="G530" i="4"/>
  <c r="G526" i="4"/>
  <c r="G523" i="4"/>
  <c r="G519" i="4"/>
  <c r="G529" i="4"/>
  <c r="G522" i="4"/>
  <c r="G518" i="4"/>
  <c r="F191" i="3"/>
  <c r="F207" i="3"/>
  <c r="F376" i="4"/>
  <c r="F18" i="3"/>
  <c r="G192" i="3"/>
  <c r="G196" i="3"/>
  <c r="G200" i="3"/>
  <c r="G204" i="3"/>
  <c r="G208" i="3"/>
  <c r="G212" i="3"/>
  <c r="G241" i="3"/>
  <c r="G245" i="3"/>
  <c r="F254" i="3"/>
  <c r="F303" i="3"/>
  <c r="F299" i="3"/>
  <c r="F295" i="3"/>
  <c r="F313" i="3"/>
  <c r="G318" i="3"/>
  <c r="F324" i="3"/>
  <c r="F345" i="3"/>
  <c r="F341" i="3"/>
  <c r="F337" i="3"/>
  <c r="F333" i="3"/>
  <c r="G361" i="3"/>
  <c r="F432" i="3"/>
  <c r="F540" i="3"/>
  <c r="F584" i="3"/>
  <c r="F580" i="3"/>
  <c r="F576" i="3"/>
  <c r="F572" i="3"/>
  <c r="F583" i="3"/>
  <c r="F579" i="3"/>
  <c r="F575" i="3"/>
  <c r="G297" i="4"/>
  <c r="G293" i="4"/>
  <c r="G290" i="4"/>
  <c r="G286" i="4"/>
  <c r="G296" i="4"/>
  <c r="G292" i="4"/>
  <c r="G289" i="4"/>
  <c r="G285" i="4"/>
  <c r="F506" i="4"/>
  <c r="F528" i="4"/>
  <c r="F202" i="3"/>
  <c r="F210" i="3"/>
  <c r="F383" i="4"/>
  <c r="F379" i="4"/>
  <c r="F375" i="4"/>
  <c r="F371" i="4"/>
  <c r="F382" i="4"/>
  <c r="F378" i="4"/>
  <c r="F374" i="4"/>
  <c r="F381" i="4"/>
  <c r="F377" i="4"/>
  <c r="F373" i="4"/>
  <c r="F37" i="6"/>
  <c r="F40" i="6"/>
  <c r="F17" i="4"/>
  <c r="F39" i="6"/>
  <c r="G190" i="3"/>
  <c r="G202" i="3"/>
  <c r="G375" i="4"/>
  <c r="F195" i="3"/>
  <c r="F565" i="3"/>
  <c r="F561" i="3"/>
  <c r="F557" i="3"/>
  <c r="F553" i="3"/>
  <c r="F549" i="3"/>
  <c r="F564" i="3"/>
  <c r="F560" i="3"/>
  <c r="F556" i="3"/>
  <c r="F552" i="3"/>
  <c r="F16" i="4"/>
  <c r="F12" i="3"/>
  <c r="F19" i="3"/>
  <c r="G37" i="6"/>
  <c r="G40" i="6"/>
  <c r="G17" i="4"/>
  <c r="G39" i="6"/>
  <c r="G16" i="4"/>
  <c r="G18" i="4" s="1"/>
  <c r="F193" i="3"/>
  <c r="F197" i="3"/>
  <c r="F201" i="3"/>
  <c r="F205" i="3"/>
  <c r="F209" i="3"/>
  <c r="F227" i="3"/>
  <c r="F242" i="3"/>
  <c r="F246" i="3"/>
  <c r="G254" i="3"/>
  <c r="G304" i="3"/>
  <c r="G300" i="3"/>
  <c r="G296" i="3"/>
  <c r="G292" i="3"/>
  <c r="G288" i="3"/>
  <c r="G313" i="3"/>
  <c r="F319" i="3"/>
  <c r="G324" i="3"/>
  <c r="F362" i="3"/>
  <c r="G372" i="3"/>
  <c r="F450" i="3"/>
  <c r="F446" i="3"/>
  <c r="F442" i="3"/>
  <c r="F438" i="3"/>
  <c r="F434" i="3"/>
  <c r="F430" i="3"/>
  <c r="F449" i="3"/>
  <c r="F445" i="3"/>
  <c r="F441" i="3"/>
  <c r="F437" i="3"/>
  <c r="F433" i="3"/>
  <c r="F429" i="3"/>
  <c r="F528" i="3"/>
  <c r="F535" i="3"/>
  <c r="F551" i="3"/>
  <c r="F558" i="3"/>
  <c r="F574" i="3"/>
  <c r="G584" i="3"/>
  <c r="G580" i="3"/>
  <c r="G576" i="3"/>
  <c r="G572" i="3"/>
  <c r="G583" i="3"/>
  <c r="G579" i="3"/>
  <c r="G575" i="3"/>
  <c r="G582" i="3"/>
  <c r="G578" i="3"/>
  <c r="G574" i="3"/>
  <c r="G275" i="4"/>
  <c r="G271" i="4"/>
  <c r="G268" i="4"/>
  <c r="G264" i="4"/>
  <c r="G274" i="4"/>
  <c r="G270" i="4"/>
  <c r="G267" i="4"/>
  <c r="G263" i="4"/>
  <c r="G371" i="4"/>
  <c r="G380" i="4"/>
  <c r="G506" i="4"/>
  <c r="G528" i="4"/>
  <c r="G600" i="3"/>
  <c r="F45" i="4"/>
  <c r="F52" i="4"/>
  <c r="F469" i="4"/>
  <c r="F473" i="4"/>
  <c r="F477" i="4"/>
  <c r="F481" i="4"/>
  <c r="F485" i="4"/>
  <c r="F489" i="4"/>
  <c r="F565" i="4"/>
  <c r="F569" i="4"/>
  <c r="F573" i="4"/>
  <c r="F577" i="4"/>
  <c r="F634" i="4"/>
  <c r="F460" i="3"/>
  <c r="F464" i="3"/>
  <c r="F467" i="3"/>
  <c r="F471" i="3"/>
  <c r="F482" i="3"/>
  <c r="F486" i="3"/>
  <c r="F489" i="3"/>
  <c r="F493" i="3"/>
  <c r="F46" i="4"/>
  <c r="F53" i="4"/>
  <c r="G408" i="4"/>
  <c r="G469" i="4"/>
  <c r="G473" i="4"/>
  <c r="G477" i="4"/>
  <c r="G481" i="4"/>
  <c r="G485" i="4"/>
  <c r="G565" i="4"/>
  <c r="G569" i="4"/>
  <c r="G573" i="4"/>
  <c r="G577" i="4"/>
  <c r="G588" i="4"/>
  <c r="G592" i="4"/>
  <c r="G596" i="4"/>
  <c r="G600" i="4"/>
  <c r="G634" i="4"/>
  <c r="G636" i="4" s="1"/>
  <c r="F54" i="4"/>
  <c r="F613" i="4"/>
  <c r="F13" i="6"/>
  <c r="F16" i="6" s="1"/>
  <c r="F55" i="4"/>
  <c r="G613" i="4"/>
  <c r="G620" i="4" s="1"/>
  <c r="G430" i="3"/>
  <c r="G434" i="3"/>
  <c r="G438" i="3"/>
  <c r="G442" i="3"/>
  <c r="G446" i="3"/>
  <c r="G526" i="3"/>
  <c r="G530" i="3"/>
  <c r="G534" i="3"/>
  <c r="G538" i="3"/>
  <c r="G549" i="3"/>
  <c r="G553" i="3"/>
  <c r="G557" i="3"/>
  <c r="G561" i="3"/>
  <c r="F48" i="4"/>
  <c r="F234" i="4"/>
  <c r="F238" i="4"/>
  <c r="F242" i="4"/>
  <c r="F246" i="4"/>
  <c r="F250" i="4"/>
  <c r="F326" i="4"/>
  <c r="F330" i="4"/>
  <c r="F334" i="4"/>
  <c r="F338" i="4"/>
  <c r="F475" i="4"/>
  <c r="F479" i="4"/>
  <c r="F483" i="4"/>
  <c r="G410" i="4" l="1"/>
  <c r="F605" i="4"/>
  <c r="G346" i="3"/>
  <c r="F582" i="4"/>
  <c r="F291" i="4"/>
  <c r="G403" i="4"/>
  <c r="F465" i="3"/>
  <c r="F636" i="4"/>
  <c r="F525" i="4"/>
  <c r="F503" i="4"/>
  <c r="F490" i="4"/>
  <c r="G605" i="4"/>
  <c r="G525" i="4"/>
  <c r="G503" i="4"/>
  <c r="G601" i="3"/>
  <c r="G465" i="3"/>
  <c r="G452" i="3"/>
  <c r="F15" i="3"/>
  <c r="G227" i="3"/>
  <c r="G490" i="4"/>
  <c r="F620" i="4"/>
  <c r="F256" i="4"/>
  <c r="G582" i="4"/>
  <c r="F47" i="4"/>
  <c r="F452" i="3"/>
  <c r="F18" i="4"/>
  <c r="F214" i="3"/>
  <c r="F372" i="3"/>
  <c r="F410" i="4"/>
  <c r="F403" i="4"/>
  <c r="G367" i="4"/>
  <c r="F367" i="4"/>
  <c r="G344" i="4"/>
  <c r="G291" i="4"/>
  <c r="F269" i="4"/>
  <c r="F365" i="3"/>
  <c r="F346" i="3"/>
  <c r="G328" i="3"/>
  <c r="G305" i="3"/>
  <c r="F305" i="3"/>
  <c r="F249" i="3"/>
  <c r="F328" i="3"/>
  <c r="F487" i="3"/>
  <c r="F384" i="4"/>
  <c r="F585" i="3"/>
  <c r="G585" i="3"/>
  <c r="G384" i="4"/>
  <c r="G544" i="3"/>
  <c r="G269" i="4"/>
  <c r="F544" i="3"/>
  <c r="G567" i="3"/>
  <c r="G365" i="3"/>
  <c r="F567" i="3"/>
  <c r="F344" i="4"/>
  <c r="G214" i="3"/>
  <c r="G249" i="3"/>
</calcChain>
</file>

<file path=xl/sharedStrings.xml><?xml version="1.0" encoding="utf-8"?>
<sst xmlns="http://schemas.openxmlformats.org/spreadsheetml/2006/main" count="3652" uniqueCount="1673">
  <si>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</si>
  <si>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</si>
  <si>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</si>
  <si>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</si>
  <si>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</si>
  <si>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</si>
  <si>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</si>
  <si>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</si>
  <si>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</si>
  <si>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</si>
  <si>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</si>
  <si>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</si>
  <si>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</si>
  <si>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</si>
  <si>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</si>
  <si>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</si>
  <si>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</si>
  <si>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</si>
  <si>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</si>
  <si>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</si>
  <si>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</si>
  <si>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</si>
  <si>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</si>
  <si>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</si>
  <si>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</si>
  <si>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</si>
  <si>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</si>
  <si>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</si>
  <si>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</si>
  <si>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</si>
  <si>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</si>
  <si>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</si>
  <si>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</si>
  <si>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</si>
  <si>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</si>
  <si>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</si>
  <si>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</si>
  <si>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</si>
  <si>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</si>
  <si>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</si>
  <si>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</si>
  <si>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</si>
  <si>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</si>
  <si>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</si>
  <si>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</si>
  <si>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</si>
  <si>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</si>
  <si>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</si>
  <si>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</si>
  <si>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</si>
  <si>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</si>
  <si>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</si>
  <si>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</si>
  <si>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</si>
  <si>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</si>
  <si>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</si>
  <si>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</si>
  <si>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</si>
  <si>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</si>
  <si>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</si>
  <si>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</si>
  <si>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</si>
  <si>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</si>
  <si>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</si>
  <si>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</si>
  <si>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</si>
  <si>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</si>
  <si>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</si>
  <si>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</si>
  <si>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</si>
  <si>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</si>
  <si>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</si>
  <si>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</si>
  <si>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</si>
  <si>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</si>
  <si>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</si>
  <si>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</si>
  <si>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</si>
  <si>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</si>
  <si>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</si>
  <si>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</si>
  <si>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</si>
  <si>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</si>
  <si>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</si>
  <si>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</si>
  <si>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</si>
  <si>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</si>
  <si>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</si>
  <si>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</si>
  <si>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</si>
  <si>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</si>
  <si>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</si>
  <si>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</si>
  <si>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</si>
  <si>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</si>
  <si>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</si>
  <si>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</si>
  <si>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</si>
  <si>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</si>
  <si>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</si>
  <si>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</si>
  <si>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</si>
  <si>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</si>
  <si>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</si>
  <si>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</si>
  <si>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</si>
  <si>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</si>
  <si>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</si>
  <si>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</si>
  <si>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</si>
  <si>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</si>
  <si>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</si>
  <si>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</si>
  <si>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</si>
  <si>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</si>
  <si>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</si>
  <si>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</si>
  <si>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</si>
  <si>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</si>
  <si>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</si>
  <si>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</si>
  <si>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</si>
  <si>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</si>
  <si>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</si>
  <si>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</si>
  <si>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</si>
  <si>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</si>
  <si>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</si>
  <si>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</si>
  <si>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</si>
  <si>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</si>
  <si>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</si>
  <si>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</si>
  <si>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</si>
  <si>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</si>
  <si>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</si>
  <si>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</si>
  <si>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</si>
  <si>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</si>
  <si>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</si>
  <si>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</si>
  <si>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</si>
  <si>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</si>
  <si>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</si>
  <si>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</si>
  <si>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</si>
  <si>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</si>
  <si>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</si>
  <si>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</si>
  <si>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</si>
  <si>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</si>
  <si>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</si>
  <si>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</si>
  <si>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</si>
  <si>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</si>
  <si>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</si>
  <si>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</si>
  <si>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</si>
  <si>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</si>
  <si>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</si>
  <si>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</si>
  <si>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</si>
  <si>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2023 Version</t>
  </si>
  <si>
    <t>SPAIN</t>
  </si>
  <si>
    <t>Unión de Creditos Inmobiliarios, S.A.</t>
  </si>
  <si>
    <t>Index</t>
  </si>
  <si>
    <t>Worksheet EEM General Mortgage Assets</t>
  </si>
  <si>
    <t>Worksheet EEM Sust. Mortgage Assets</t>
  </si>
  <si>
    <t>Worksheet EEM Harmonised Glossary</t>
  </si>
  <si>
    <t xml:space="preserve">A1. EEM Harmonised Disclosure Template - General Mortgage Assets </t>
  </si>
  <si>
    <t>EEM HDT 2023</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</si>
  <si>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</si>
  <si>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</si>
  <si>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</si>
  <si>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</si>
  <si>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</si>
  <si>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</si>
  <si>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</si>
  <si>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</si>
  <si>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</si>
  <si>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</si>
  <si>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</si>
  <si>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</si>
  <si>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</si>
  <si>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</si>
  <si>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</si>
  <si>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</si>
  <si>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</si>
  <si>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</si>
  <si>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</si>
  <si>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</si>
  <si>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</si>
  <si>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</si>
  <si>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</si>
  <si>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</si>
  <si>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</si>
  <si>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</si>
  <si>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</si>
  <si>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</si>
  <si>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</si>
  <si>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</si>
  <si>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</si>
  <si>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</si>
  <si>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</si>
  <si>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</si>
  <si>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</si>
  <si>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</si>
  <si>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</si>
  <si>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</si>
  <si>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</si>
  <si>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</si>
  <si>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</si>
  <si>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</si>
  <si>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</si>
  <si>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</si>
  <si>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</si>
  <si>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</si>
  <si>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</si>
  <si>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</si>
  <si>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</si>
  <si>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</si>
  <si>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</si>
  <si>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</si>
  <si>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</si>
  <si>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</si>
  <si>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</si>
  <si>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</si>
  <si>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</si>
  <si>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</si>
  <si>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</si>
  <si>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</si>
  <si>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</si>
  <si>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</si>
  <si>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</si>
  <si>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</si>
  <si>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</si>
  <si>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</si>
  <si>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</si>
  <si>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</si>
  <si>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</si>
  <si>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</si>
  <si>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</si>
  <si>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</si>
  <si>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</si>
  <si>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</si>
  <si>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</si>
  <si>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</si>
  <si>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</si>
  <si>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</si>
  <si>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</si>
  <si>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</si>
  <si>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</si>
  <si>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</si>
  <si>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</si>
  <si>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</si>
  <si>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</si>
  <si>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</si>
  <si>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</si>
  <si>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</si>
  <si>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</si>
  <si>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</si>
  <si>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</si>
  <si>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</si>
  <si>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</si>
  <si>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</si>
  <si>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</si>
  <si>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</si>
  <si>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</si>
  <si>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</si>
  <si>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</si>
  <si>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</si>
  <si>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</si>
  <si>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</si>
  <si>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</si>
  <si>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</si>
  <si>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</si>
  <si>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</si>
  <si>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</si>
  <si>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</si>
  <si>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</si>
  <si>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</si>
  <si>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</si>
  <si>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</si>
  <si>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</si>
  <si>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</si>
  <si>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</si>
  <si>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</si>
  <si>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</si>
  <si>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</si>
  <si>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</si>
  <si>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</si>
  <si>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</si>
  <si>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</si>
  <si>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</si>
  <si>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</si>
  <si>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</si>
  <si>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</si>
  <si>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</si>
  <si>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</si>
  <si>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</si>
  <si>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</si>
  <si>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</si>
  <si>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</si>
  <si>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</si>
  <si>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</si>
  <si>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</si>
  <si>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</si>
  <si>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</si>
  <si>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</si>
  <si>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</si>
  <si>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</si>
  <si>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</si>
  <si>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</si>
  <si>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</si>
  <si>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</si>
  <si>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</si>
  <si>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</si>
  <si>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</si>
  <si>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</si>
  <si>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</si>
  <si>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</si>
  <si>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</si>
  <si>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</si>
  <si>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</si>
  <si>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</si>
  <si>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</si>
  <si>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</si>
  <si>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</si>
  <si>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Norte</t>
  </si>
  <si>
    <t>M.1.5.2</t>
  </si>
  <si>
    <t>Centro</t>
  </si>
  <si>
    <t>M.1.5.3</t>
  </si>
  <si>
    <t>Lisboa</t>
  </si>
  <si>
    <t>M.1.5.4</t>
  </si>
  <si>
    <t>Alentejo</t>
  </si>
  <si>
    <t>M.1.5.5</t>
  </si>
  <si>
    <t>Algarve</t>
  </si>
  <si>
    <t>M.1.5.6</t>
  </si>
  <si>
    <t>Açores</t>
  </si>
  <si>
    <t>M.1.5.7</t>
  </si>
  <si>
    <t>Madeira</t>
  </si>
  <si>
    <t>M.1.5.8</t>
  </si>
  <si>
    <t>TBC at a country level</t>
  </si>
  <si>
    <t>[For completion]</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</si>
  <si>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</si>
  <si>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</si>
  <si>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</si>
  <si>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</si>
  <si>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</si>
  <si>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</si>
  <si>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</si>
  <si>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</si>
  <si>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</si>
  <si>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</si>
  <si>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</si>
  <si>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</si>
  <si>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</si>
  <si>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</si>
  <si>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</si>
  <si>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</si>
  <si>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</si>
  <si>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</si>
  <si>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</si>
  <si>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</si>
  <si>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</si>
  <si>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</si>
  <si>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</si>
  <si>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</si>
  <si>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</si>
  <si>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</si>
  <si>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</si>
  <si>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</si>
  <si>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</si>
  <si>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</si>
  <si>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</si>
  <si>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</si>
  <si>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</si>
  <si>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</si>
  <si>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</si>
  <si>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</si>
  <si>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</si>
  <si>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</si>
  <si>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</si>
  <si>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</si>
  <si>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</si>
  <si>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</si>
  <si>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</si>
  <si>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</si>
  <si>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</si>
  <si>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</si>
  <si>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</si>
  <si>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</si>
  <si>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</si>
  <si>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</si>
  <si>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</si>
  <si>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</si>
  <si>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</si>
  <si>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</si>
  <si>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</si>
  <si>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</si>
  <si>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</si>
  <si>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</si>
  <si>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</si>
  <si>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</si>
  <si>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</si>
  <si>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</si>
  <si>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</si>
  <si>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</si>
  <si>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</si>
  <si>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</si>
  <si>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</si>
  <si>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</si>
  <si>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</si>
  <si>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</si>
  <si>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</si>
  <si>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</si>
  <si>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</si>
  <si>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</si>
  <si>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</si>
  <si>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</si>
  <si>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</si>
  <si>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</si>
  <si>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</si>
  <si>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</si>
  <si>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</si>
  <si>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</si>
  <si>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</si>
  <si>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</si>
  <si>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</si>
  <si>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</si>
  <si>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</si>
  <si>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</si>
  <si>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1.A Residential Loans</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</si>
  <si>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</si>
  <si>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</si>
  <si>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</si>
  <si>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</si>
  <si>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</si>
  <si>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</si>
  <si>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</si>
  <si>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</si>
  <si>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</si>
  <si>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</si>
  <si>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</si>
  <si>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</si>
  <si>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</si>
  <si>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</si>
  <si>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</si>
  <si>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</si>
  <si>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</si>
  <si>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</si>
  <si>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</si>
  <si>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</si>
  <si>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</si>
  <si>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</si>
  <si>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</si>
  <si>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</si>
  <si>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</si>
  <si>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</si>
  <si>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</si>
  <si>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</si>
  <si>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</si>
  <si>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</si>
  <si>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</si>
  <si>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</si>
  <si>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</si>
  <si>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</si>
  <si>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</si>
  <si>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</si>
  <si>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</si>
  <si>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</si>
  <si>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</si>
  <si>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</si>
  <si>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</si>
  <si>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</si>
  <si>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</si>
  <si>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</si>
  <si>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</si>
  <si>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</si>
  <si>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</si>
  <si>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</si>
  <si>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</si>
  <si>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</si>
  <si>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</si>
  <si>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</si>
  <si>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</si>
  <si>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</si>
  <si>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</si>
  <si>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</si>
  <si>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</si>
  <si>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</si>
  <si>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</si>
  <si>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</si>
  <si>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</si>
  <si>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</si>
  <si>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</si>
  <si>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</si>
  <si>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</si>
  <si>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</si>
  <si>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</si>
  <si>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</si>
  <si>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</si>
  <si>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</si>
  <si>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</si>
  <si>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</si>
  <si>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</si>
  <si>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</si>
  <si>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</si>
  <si>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</si>
  <si>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</si>
  <si>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</si>
  <si>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</si>
  <si>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</si>
  <si>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</si>
  <si>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</si>
  <si>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</si>
  <si>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</si>
  <si>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</si>
  <si>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</si>
  <si>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</si>
  <si>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</si>
  <si>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</si>
  <si>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</si>
  <si>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</si>
  <si>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</si>
  <si>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</si>
  <si>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</si>
  <si>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</si>
  <si>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</si>
  <si>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</si>
  <si>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</si>
  <si>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</si>
  <si>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</si>
  <si>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</si>
  <si>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</si>
  <si>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</si>
  <si>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</si>
  <si>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</si>
  <si>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</si>
  <si>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</si>
  <si>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</si>
  <si>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</si>
  <si>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</si>
  <si>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</si>
  <si>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</si>
  <si>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</si>
  <si>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</si>
  <si>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</si>
  <si>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</si>
  <si>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</si>
  <si>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</si>
  <si>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</si>
  <si>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</si>
  <si>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</si>
  <si>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</si>
  <si>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</si>
  <si>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</si>
  <si>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</si>
  <si>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</si>
  <si>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</si>
  <si>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</si>
  <si>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</si>
  <si>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</si>
  <si>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A</t>
  </si>
  <si>
    <t>M.1A.15.2</t>
  </si>
  <si>
    <t>B</t>
  </si>
  <si>
    <t>M.1A.15.3</t>
  </si>
  <si>
    <t>C</t>
  </si>
  <si>
    <t>M.1A.15.4</t>
  </si>
  <si>
    <t>D</t>
  </si>
  <si>
    <t>M.1A.15.5</t>
  </si>
  <si>
    <t>E</t>
  </si>
  <si>
    <t>M.1A.15.6</t>
  </si>
  <si>
    <t>F</t>
  </si>
  <si>
    <t>M.1A.15.7</t>
  </si>
  <si>
    <t>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</si>
  <si>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</si>
  <si>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</si>
  <si>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</si>
  <si>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</si>
  <si>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</si>
  <si>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</si>
  <si>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</si>
  <si>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</si>
  <si>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</si>
  <si>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</si>
  <si>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</si>
  <si>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</si>
  <si>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</si>
  <si>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</si>
  <si>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</si>
  <si>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</si>
  <si>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</si>
  <si>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</si>
  <si>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</si>
  <si>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</si>
  <si>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</si>
  <si>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</si>
  <si>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</si>
  <si>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</si>
  <si>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</si>
  <si>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</si>
  <si>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</si>
  <si>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</si>
  <si>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</si>
  <si>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</si>
  <si>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</si>
  <si>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</si>
  <si>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</si>
  <si>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</si>
  <si>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</si>
  <si>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</si>
  <si>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</si>
  <si>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</si>
  <si>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</si>
  <si>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</si>
  <si>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</si>
  <si>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</si>
  <si>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</si>
  <si>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</si>
  <si>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</si>
  <si>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</si>
  <si>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</si>
  <si>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</si>
  <si>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</si>
  <si>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</si>
  <si>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</si>
  <si>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</si>
  <si>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</si>
  <si>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</si>
  <si>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</si>
  <si>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</si>
  <si>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</si>
  <si>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</si>
  <si>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</si>
  <si>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</si>
  <si>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</si>
  <si>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</si>
  <si>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</si>
  <si>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</si>
  <si>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</si>
  <si>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</si>
  <si>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</si>
  <si>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</si>
  <si>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</si>
  <si>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</si>
  <si>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</si>
  <si>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</si>
  <si>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</si>
  <si>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</si>
  <si>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</si>
  <si>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</si>
  <si>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</si>
  <si>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</si>
  <si>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</si>
  <si>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</si>
  <si>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</si>
  <si>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</si>
  <si>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</si>
  <si>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</si>
  <si>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</si>
  <si>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</si>
  <si>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</si>
  <si>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</si>
  <si>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</si>
  <si>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</si>
  <si>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</si>
  <si>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</si>
  <si>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</si>
  <si>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</si>
  <si>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</si>
  <si>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</si>
  <si>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</si>
  <si>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</si>
  <si>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</si>
  <si>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</si>
  <si>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</si>
  <si>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</si>
  <si>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rPr>
        <b/>
        <sz val="11"/>
        <color theme="1"/>
        <rFont val="Calibri"/>
        <family val="2"/>
      </rPr>
      <t xml:space="preserve">20. CO2 emission - by dwelling type </t>
    </r>
    <r>
      <rPr>
        <b/>
        <sz val="10"/>
        <color theme="1"/>
        <rFont val="Calibri"/>
        <family val="2"/>
      </rPr>
      <t xml:space="preserve">- </t>
    </r>
    <r>
      <rPr>
        <b/>
        <i/>
        <sz val="10"/>
        <color theme="1"/>
        <rFont val="Calibri"/>
        <family val="2"/>
      </rPr>
      <t>as per national availability</t>
    </r>
  </si>
  <si>
    <t>Ton CO2 (per year)</t>
  </si>
  <si>
    <t>Ton CO2 (per year) (LTV adjusted)</t>
  </si>
  <si>
    <t>kg CO2/m2 (per year)</t>
  </si>
  <si>
    <t>M.1A.20.1</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</si>
  <si>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</si>
  <si>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</si>
  <si>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</si>
  <si>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</si>
  <si>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</si>
  <si>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</si>
  <si>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</si>
  <si>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</si>
  <si>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</si>
  <si>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</si>
  <si>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</si>
  <si>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</si>
  <si>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</si>
  <si>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</si>
  <si>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</si>
  <si>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</si>
  <si>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</si>
  <si>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</si>
  <si>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</si>
  <si>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</si>
  <si>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</si>
  <si>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</si>
  <si>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</si>
  <si>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</si>
  <si>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</si>
  <si>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</si>
  <si>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</si>
  <si>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</si>
  <si>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</si>
  <si>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</si>
  <si>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</si>
  <si>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</si>
  <si>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</si>
  <si>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</si>
  <si>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</si>
  <si>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</si>
  <si>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</si>
  <si>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</si>
  <si>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</si>
  <si>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</si>
  <si>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</si>
  <si>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</si>
  <si>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</si>
  <si>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</si>
  <si>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</si>
  <si>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</si>
  <si>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</si>
  <si>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</si>
  <si>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1.B Commercial Loans</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</si>
  <si>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</si>
  <si>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</si>
  <si>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</si>
  <si>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</si>
  <si>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</si>
  <si>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</si>
  <si>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</si>
  <si>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</si>
  <si>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</si>
  <si>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</si>
  <si>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</si>
  <si>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</si>
  <si>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</si>
  <si>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</si>
  <si>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</si>
  <si>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</si>
  <si>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</si>
  <si>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</si>
  <si>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</si>
  <si>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</si>
  <si>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</si>
  <si>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</si>
  <si>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</si>
  <si>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</si>
  <si>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</si>
  <si>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</si>
  <si>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</si>
  <si>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</si>
  <si>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</si>
  <si>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</si>
  <si>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</si>
  <si>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</si>
  <si>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</si>
  <si>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</si>
  <si>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</si>
  <si>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</si>
  <si>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</si>
  <si>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</si>
  <si>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</si>
  <si>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</si>
  <si>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</si>
  <si>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</si>
  <si>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</si>
  <si>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</si>
  <si>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</si>
  <si>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</si>
  <si>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</si>
  <si>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</si>
  <si>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</si>
  <si>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</si>
  <si>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</si>
  <si>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</si>
  <si>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</si>
  <si>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</si>
  <si>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</si>
  <si>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</si>
  <si>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</si>
  <si>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</si>
  <si>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</si>
  <si>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</si>
  <si>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</si>
  <si>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</si>
  <si>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</si>
  <si>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</si>
  <si>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</si>
  <si>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</si>
  <si>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</si>
  <si>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</si>
  <si>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</si>
  <si>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</si>
  <si>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</si>
  <si>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</si>
  <si>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</si>
  <si>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</si>
  <si>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</si>
  <si>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</si>
  <si>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</si>
  <si>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</si>
  <si>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</si>
  <si>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</si>
  <si>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</si>
  <si>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</si>
  <si>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</si>
  <si>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</si>
  <si>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</si>
  <si>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</si>
  <si>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</si>
  <si>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</si>
  <si>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</si>
  <si>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</si>
  <si>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</si>
  <si>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</si>
  <si>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</si>
  <si>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</si>
  <si>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</si>
  <si>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</si>
  <si>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</si>
  <si>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</si>
  <si>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</si>
  <si>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</si>
  <si>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</si>
  <si>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</si>
  <si>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</si>
  <si>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</si>
  <si>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</si>
  <si>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</si>
  <si>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</si>
  <si>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</si>
  <si>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</si>
  <si>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</si>
  <si>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</si>
  <si>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</si>
  <si>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</si>
  <si>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</si>
  <si>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</si>
  <si>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</si>
  <si>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</si>
  <si>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</si>
  <si>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</si>
  <si>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</si>
  <si>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</si>
  <si>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</si>
  <si>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</si>
  <si>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</si>
  <si>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</si>
  <si>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</si>
  <si>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</si>
  <si>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</si>
  <si>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</si>
  <si>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</si>
  <si>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</si>
  <si>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</si>
  <si>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</si>
  <si>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</si>
  <si>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</si>
  <si>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</si>
  <si>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</si>
  <si>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</si>
  <si>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</si>
  <si>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</si>
  <si>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</si>
  <si>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</si>
  <si>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</si>
  <si>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</si>
  <si>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</si>
  <si>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</si>
  <si>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</si>
  <si>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</si>
  <si>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</si>
  <si>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</si>
  <si>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</si>
  <si>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</si>
  <si>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</si>
  <si>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</si>
  <si>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</si>
  <si>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</si>
  <si>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</si>
  <si>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</si>
  <si>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</si>
  <si>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</si>
  <si>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</si>
  <si>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</si>
  <si>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</si>
  <si>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</si>
  <si>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</si>
  <si>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</si>
  <si>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</si>
  <si>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</si>
  <si>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</si>
  <si>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</si>
  <si>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</si>
  <si>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</si>
  <si>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</si>
  <si>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</si>
  <si>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</si>
  <si>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</si>
  <si>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</si>
  <si>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</si>
  <si>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</si>
  <si>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</si>
  <si>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</si>
  <si>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</si>
  <si>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</si>
  <si>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</si>
  <si>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</si>
  <si>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</si>
  <si>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</si>
  <si>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</si>
  <si>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</si>
  <si>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</si>
  <si>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rPr>
        <b/>
        <sz val="11"/>
        <color theme="1"/>
        <rFont val="Calibri"/>
        <family val="2"/>
      </rPr>
      <t xml:space="preserve">29. CO2 emission related to CRE </t>
    </r>
    <r>
      <rPr>
        <b/>
        <i/>
        <sz val="10"/>
        <color theme="1"/>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</si>
  <si>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</si>
  <si>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</si>
  <si>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</si>
  <si>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</si>
  <si>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</si>
  <si>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</si>
  <si>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</si>
  <si>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</si>
  <si>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</si>
  <si>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</si>
  <si>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</si>
  <si>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</si>
  <si>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</si>
  <si>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</si>
  <si>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</si>
  <si>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</si>
  <si>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</si>
  <si>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</si>
  <si>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</si>
  <si>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</si>
  <si>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</si>
  <si>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</si>
  <si>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</si>
  <si>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</si>
  <si>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</si>
  <si>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</si>
  <si>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</si>
  <si>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</si>
  <si>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</si>
  <si>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</si>
  <si>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</si>
  <si>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</si>
  <si>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</si>
  <si>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</si>
  <si>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</si>
  <si>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</si>
  <si>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</si>
  <si>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</si>
  <si>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</si>
  <si>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</si>
  <si>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</si>
  <si>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</si>
  <si>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</si>
  <si>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</si>
  <si>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</si>
  <si>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</si>
  <si>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</si>
  <si>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</si>
  <si>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</si>
  <si>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</si>
  <si>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</si>
  <si>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</si>
  <si>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</si>
  <si>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</si>
  <si>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</si>
  <si>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</si>
  <si>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</si>
  <si>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</si>
  <si>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</si>
  <si>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</si>
  <si>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</si>
  <si>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</si>
  <si>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</si>
  <si>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</si>
  <si>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</si>
  <si>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</si>
  <si>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</si>
  <si>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</si>
  <si>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</si>
  <si>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</si>
  <si>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</si>
  <si>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</si>
  <si>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</si>
  <si>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</si>
  <si>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</si>
  <si>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</si>
  <si>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</si>
  <si>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</si>
  <si>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</si>
  <si>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</si>
  <si>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</si>
  <si>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</si>
  <si>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</si>
  <si>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</si>
  <si>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</si>
  <si>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</si>
  <si>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</si>
  <si>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</si>
  <si>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</si>
  <si>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</si>
  <si>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</si>
  <si>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</si>
  <si>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</si>
  <si>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</si>
  <si>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</si>
  <si>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</si>
  <si>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</si>
  <si>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</si>
  <si>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</si>
  <si>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</si>
  <si>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</si>
  <si>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</si>
  <si>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</si>
  <si>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</si>
  <si>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</si>
  <si>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</si>
  <si>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</si>
  <si>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</si>
  <si>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</si>
  <si>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</si>
  <si>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</si>
  <si>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</si>
  <si>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</si>
  <si>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</si>
  <si>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</si>
  <si>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</si>
  <si>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</si>
  <si>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</si>
  <si>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</si>
  <si>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</si>
  <si>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</si>
  <si>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</si>
  <si>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</si>
  <si>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</si>
  <si>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</si>
  <si>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</si>
  <si>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</si>
  <si>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</si>
  <si>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</si>
  <si>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</si>
  <si>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</si>
  <si>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</si>
  <si>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</si>
  <si>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</si>
  <si>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</si>
  <si>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</si>
  <si>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</si>
  <si>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</si>
  <si>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</si>
  <si>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</si>
  <si>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</si>
  <si>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</si>
  <si>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</si>
  <si>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</si>
  <si>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</si>
  <si>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</si>
  <si>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</si>
  <si>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</si>
  <si>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</si>
  <si>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</si>
  <si>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</si>
  <si>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</si>
  <si>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</si>
  <si>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</si>
  <si>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</si>
  <si>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</si>
  <si>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</si>
  <si>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</si>
  <si>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</si>
  <si>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</si>
  <si>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</si>
  <si>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</si>
  <si>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</si>
  <si>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</si>
  <si>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</si>
  <si>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</si>
  <si>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</si>
  <si>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</si>
  <si>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</si>
  <si>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</si>
  <si>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</si>
  <si>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</si>
  <si>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</si>
  <si>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</si>
  <si>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</si>
  <si>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</si>
  <si>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</si>
  <si>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</si>
  <si>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</si>
  <si>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</si>
  <si>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</si>
  <si>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</si>
  <si>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</si>
  <si>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</si>
  <si>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</si>
  <si>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</si>
  <si>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</si>
  <si>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</si>
  <si>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</si>
  <si>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</si>
  <si>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</si>
  <si>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</si>
  <si>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</si>
  <si>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</si>
  <si>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</si>
  <si>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</si>
  <si>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</si>
  <si>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</si>
  <si>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</si>
  <si>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</si>
  <si>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</si>
  <si>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</si>
  <si>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</si>
  <si>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</si>
  <si>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</si>
  <si>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</si>
  <si>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</si>
  <si>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</si>
  <si>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</si>
  <si>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</si>
  <si>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</si>
  <si>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</si>
  <si>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</si>
  <si>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</si>
  <si>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</si>
  <si>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</si>
  <si>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</si>
  <si>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</si>
  <si>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</si>
  <si>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</si>
  <si>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</si>
  <si>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</si>
  <si>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</si>
  <si>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</si>
  <si>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</si>
  <si>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</si>
  <si>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</si>
  <si>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</si>
  <si>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</si>
  <si>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</si>
  <si>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</si>
  <si>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</si>
  <si>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</si>
  <si>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</si>
  <si>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</si>
  <si>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</si>
  <si>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</si>
  <si>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</si>
  <si>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</si>
  <si>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</si>
  <si>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</si>
  <si>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</si>
  <si>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</si>
  <si>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</si>
  <si>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</si>
  <si>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</si>
  <si>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</si>
  <si>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</si>
  <si>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</si>
  <si>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</si>
  <si>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</si>
  <si>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</si>
  <si>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</si>
  <si>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</si>
  <si>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</si>
  <si>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</si>
  <si>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</si>
  <si>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</si>
  <si>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</si>
  <si>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</si>
  <si>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</si>
  <si>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</si>
  <si>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</si>
  <si>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</si>
  <si>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</si>
  <si>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</si>
  <si>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</si>
  <si>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</si>
  <si>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</si>
  <si>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</si>
  <si>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</si>
  <si>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</si>
  <si>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</si>
  <si>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</si>
  <si>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</si>
  <si>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</si>
  <si>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</si>
  <si>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</si>
  <si>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</si>
  <si>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</si>
  <si>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</si>
  <si>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</si>
  <si>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</si>
  <si>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</si>
  <si>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</si>
  <si>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</si>
  <si>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</si>
  <si>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</si>
  <si>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</si>
  <si>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</si>
  <si>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</si>
  <si>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</si>
  <si>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</si>
  <si>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</si>
  <si>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</si>
  <si>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</si>
  <si>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</si>
  <si>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</si>
  <si>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</si>
  <si>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</si>
  <si>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</si>
  <si>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</si>
  <si>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</si>
  <si>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</si>
  <si>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</si>
  <si>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</si>
  <si>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</si>
  <si>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</si>
  <si>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</si>
  <si>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</si>
  <si>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</si>
  <si>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</si>
  <si>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</si>
  <si>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</si>
  <si>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</si>
  <si>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</si>
  <si>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</si>
  <si>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</si>
  <si>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</si>
  <si>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</si>
  <si>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</si>
  <si>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</si>
  <si>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</si>
  <si>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</si>
  <si>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</si>
  <si>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</si>
  <si>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</si>
  <si>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</si>
  <si>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</si>
  <si>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</si>
  <si>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</si>
  <si>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</si>
  <si>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</si>
  <si>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</si>
  <si>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</si>
  <si>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</si>
  <si>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</si>
  <si>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</si>
  <si>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</si>
  <si>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</si>
  <si>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</si>
  <si>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</si>
  <si>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</si>
  <si>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</si>
  <si>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</si>
  <si>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</si>
  <si>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</si>
  <si>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</si>
  <si>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</si>
  <si>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</si>
  <si>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</si>
  <si>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</si>
  <si>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</si>
  <si>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</si>
  <si>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</si>
  <si>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</si>
  <si>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</si>
  <si>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</si>
  <si>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</si>
  <si>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</si>
  <si>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</si>
  <si>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</si>
  <si>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</si>
  <si>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</si>
  <si>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</si>
  <si>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</si>
  <si>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</si>
  <si>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</si>
  <si>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</si>
  <si>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</si>
  <si>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</si>
  <si>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</si>
  <si>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</si>
  <si>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</si>
  <si>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</si>
  <si>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</si>
  <si>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</si>
  <si>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</si>
  <si>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</si>
  <si>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</si>
  <si>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</si>
  <si>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</si>
  <si>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</si>
  <si>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</si>
  <si>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</si>
  <si>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</si>
  <si>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</si>
  <si>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</si>
  <si>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</si>
  <si>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</si>
  <si>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</si>
  <si>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</si>
  <si>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</si>
  <si>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</si>
  <si>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</si>
  <si>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</si>
  <si>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</si>
  <si>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</si>
  <si>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</si>
  <si>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</si>
  <si>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</si>
  <si>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</si>
  <si>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</si>
  <si>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</si>
  <si>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</si>
  <si>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</si>
  <si>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</si>
  <si>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</si>
  <si>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</si>
  <si>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</si>
  <si>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</si>
  <si>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</si>
  <si>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</si>
  <si>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rPr>
        <b/>
        <sz val="11"/>
        <color theme="1"/>
        <rFont val="Calibri"/>
        <family val="2"/>
      </rPr>
      <t>20. CO2 emission - by dwelling type</t>
    </r>
    <r>
      <rPr>
        <b/>
        <sz val="10"/>
        <color theme="1"/>
        <rFont val="Calibri"/>
        <family val="2"/>
      </rPr>
      <t xml:space="preserve"> </t>
    </r>
    <r>
      <rPr>
        <b/>
        <i/>
        <sz val="10"/>
        <color theme="1"/>
        <rFont val="Calibri"/>
        <family val="2"/>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</si>
  <si>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</si>
  <si>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</si>
  <si>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</si>
  <si>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</si>
  <si>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</si>
  <si>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</si>
  <si>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</si>
  <si>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</si>
  <si>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</si>
  <si>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</si>
  <si>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</si>
  <si>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</si>
  <si>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</si>
  <si>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</si>
  <si>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</si>
  <si>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</si>
  <si>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</si>
  <si>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</si>
  <si>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</si>
  <si>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</si>
  <si>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</si>
  <si>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</si>
  <si>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</si>
  <si>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</si>
  <si>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</si>
  <si>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</si>
  <si>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</si>
  <si>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</si>
  <si>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</si>
  <si>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</si>
  <si>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</si>
  <si>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</si>
  <si>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</si>
  <si>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</si>
  <si>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</si>
  <si>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</si>
  <si>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</si>
  <si>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</si>
  <si>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</si>
  <si>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</si>
  <si>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</si>
  <si>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</si>
  <si>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</si>
  <si>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</si>
  <si>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</si>
  <si>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</si>
  <si>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</si>
  <si>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</si>
  <si>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</si>
  <si>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</si>
  <si>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</si>
  <si>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</si>
  <si>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</si>
  <si>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</si>
  <si>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</si>
  <si>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</si>
  <si>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</si>
  <si>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</si>
  <si>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</si>
  <si>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</si>
  <si>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</si>
  <si>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</si>
  <si>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</si>
  <si>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</si>
  <si>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</si>
  <si>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</si>
  <si>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</si>
  <si>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</si>
  <si>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</si>
  <si>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</si>
  <si>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</si>
  <si>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</si>
  <si>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</si>
  <si>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</si>
  <si>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</si>
  <si>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</si>
  <si>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</si>
  <si>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</si>
  <si>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</si>
  <si>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</si>
  <si>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</si>
  <si>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</si>
  <si>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</si>
  <si>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</si>
  <si>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</si>
  <si>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</si>
  <si>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</si>
  <si>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</si>
  <si>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</si>
  <si>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</si>
  <si>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</si>
  <si>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</si>
  <si>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</si>
  <si>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</si>
  <si>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</si>
  <si>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</si>
  <si>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</si>
  <si>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</si>
  <si>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</si>
  <si>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</si>
  <si>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</si>
  <si>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</si>
  <si>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</si>
  <si>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</si>
  <si>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</si>
  <si>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</si>
  <si>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</si>
  <si>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</si>
  <si>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</si>
  <si>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</si>
  <si>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</si>
  <si>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</si>
  <si>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</si>
  <si>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</si>
  <si>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</si>
  <si>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</si>
  <si>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</si>
  <si>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</si>
  <si>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</si>
  <si>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</si>
  <si>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</si>
  <si>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</si>
  <si>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</si>
  <si>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</si>
  <si>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</si>
  <si>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</si>
  <si>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</si>
  <si>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</si>
  <si>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</si>
  <si>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</si>
  <si>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</si>
  <si>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</si>
  <si>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</si>
  <si>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</si>
  <si>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</si>
  <si>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</si>
  <si>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</si>
  <si>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</si>
  <si>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</si>
  <si>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</si>
  <si>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</si>
  <si>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</si>
  <si>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</si>
  <si>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</si>
  <si>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</si>
  <si>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</si>
  <si>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</si>
  <si>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</si>
  <si>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</si>
  <si>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</si>
  <si>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</si>
  <si>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</si>
  <si>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</si>
  <si>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</si>
  <si>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</si>
  <si>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</si>
  <si>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</si>
  <si>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</si>
  <si>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</si>
  <si>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</si>
  <si>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</si>
  <si>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</si>
  <si>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</si>
  <si>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</si>
  <si>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</si>
  <si>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</si>
  <si>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</si>
  <si>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</si>
  <si>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</si>
  <si>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</si>
  <si>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</si>
  <si>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</si>
  <si>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</si>
  <si>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</si>
  <si>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</si>
  <si>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</si>
  <si>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</si>
  <si>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</si>
  <si>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</si>
  <si>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</si>
  <si>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</si>
  <si>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</si>
  <si>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</si>
  <si>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</si>
  <si>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</si>
  <si>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</si>
  <si>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</si>
  <si>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</si>
  <si>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</si>
  <si>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</si>
  <si>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</si>
  <si>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</si>
  <si>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</si>
  <si>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</si>
  <si>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</si>
  <si>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</si>
  <si>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</si>
  <si>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</si>
  <si>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</si>
  <si>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</si>
  <si>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</si>
  <si>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</si>
  <si>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</si>
  <si>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</si>
  <si>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</si>
  <si>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</si>
  <si>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</si>
  <si>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</si>
  <si>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</si>
  <si>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</si>
  <si>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</si>
  <si>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</si>
  <si>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</si>
  <si>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r>
      <rPr>
        <b/>
        <sz val="11"/>
        <color theme="1"/>
        <rFont val="Calibri"/>
        <family val="2"/>
      </rPr>
      <t xml:space="preserve">29. CO2 emission related to CRE </t>
    </r>
    <r>
      <rPr>
        <b/>
        <i/>
        <sz val="10"/>
        <color theme="1"/>
        <rFont val="Calibri"/>
        <family val="2"/>
      </rPr>
      <t>- as per national availability</t>
    </r>
  </si>
  <si>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</si>
  <si>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</si>
  <si>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</si>
  <si>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</si>
  <si>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</si>
  <si>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</si>
  <si>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</si>
  <si>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</si>
  <si>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</si>
  <si>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</si>
  <si>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</si>
  <si>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</si>
  <si>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</si>
  <si>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</si>
  <si>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</si>
  <si>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</si>
  <si>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</si>
  <si>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</si>
  <si>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</si>
  <si>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</si>
  <si>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</si>
  <si>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</si>
  <si>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</si>
  <si>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</si>
  <si>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</si>
  <si>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</si>
  <si>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</si>
  <si>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</si>
  <si>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</si>
  <si>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</si>
  <si>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</si>
  <si>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</si>
  <si>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</si>
  <si>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</si>
  <si>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</si>
  <si>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</si>
  <si>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</si>
  <si>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</si>
  <si>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</si>
  <si>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</si>
  <si>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</si>
  <si>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</si>
  <si>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</si>
  <si>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</si>
  <si>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</si>
  <si>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</si>
  <si>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</si>
  <si>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</si>
  <si>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</si>
  <si>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</si>
  <si>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</si>
  <si>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</si>
  <si>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</si>
  <si>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</si>
  <si>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</si>
  <si>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</si>
  <si>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</si>
  <si>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</si>
  <si>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</si>
  <si>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</si>
  <si>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</si>
  <si>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</si>
  <si>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</si>
  <si>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</si>
  <si>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</si>
  <si>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</si>
  <si>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</si>
  <si>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</si>
  <si>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</si>
  <si>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</si>
  <si>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</si>
  <si>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</si>
  <si>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</si>
  <si>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D1. EEM Harmonised Disclosure Template - Optional Taxonomy Compliant Mortgage Assets</t>
  </si>
  <si>
    <t>[Please insert currency]</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</si>
  <si>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</si>
  <si>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</si>
  <si>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</si>
  <si>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</si>
  <si>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</si>
  <si>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</si>
  <si>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</si>
  <si>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</si>
  <si>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</si>
  <si>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</si>
  <si>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</si>
  <si>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</si>
  <si>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</si>
  <si>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</si>
  <si>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</si>
  <si>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</si>
  <si>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</si>
  <si>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</si>
  <si>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</si>
  <si>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</si>
  <si>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</si>
  <si>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</si>
  <si>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</si>
  <si>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</si>
  <si>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</si>
  <si>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</si>
  <si>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</si>
  <si>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rPr>
        <b/>
        <sz val="11"/>
        <color theme="1"/>
        <rFont val="Calibri"/>
        <family val="2"/>
      </rPr>
      <t xml:space="preserve">2. Loan flow based on Taxonomy compliant buildings </t>
    </r>
    <r>
      <rPr>
        <b/>
        <sz val="9"/>
        <color theme="1"/>
        <rFont val="Calibri"/>
        <family val="2"/>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</si>
  <si>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</si>
  <si>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</si>
  <si>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</si>
  <si>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</si>
  <si>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</si>
  <si>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</si>
  <si>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</si>
  <si>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</si>
  <si>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</si>
  <si>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</si>
  <si>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</si>
  <si>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</si>
  <si>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</si>
  <si>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</si>
  <si>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</si>
  <si>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</si>
  <si>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</si>
  <si>
    <t>Reporting Date: 11/07/2023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</si>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</sst>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_);_(* \(#,##0.00\);_(* &quot;-&quot;??_);_(@_)"/>
  </numFmts>
  <fonts count="48" x14ac:knownFonts="1">
    <font>
      <sz val="11"/>
      <color theme="1"/>
      <name val="Calibri"/>
      <scheme val="minor"/>
    </font>
    <font>
      <sz val="11"/>
      <color theme="1"/>
      <name val="Calibri"/>
      <family val="2"/>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00B050"/>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
      <b/>
      <i/>
      <sz val="10"/>
      <color theme="1"/>
      <name val="Calibri"/>
      <family val="2"/>
    </font>
    <font>
      <b/>
      <sz val="9"/>
      <color theme="1"/>
      <name val="Calibri"/>
      <family val="2"/>
    </font>
    <font>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3">
    <xf numFmtId="0" fontId="0" fillId="0" borderId="0"/>
    <xf numFmtId="9" fontId="46" fillId="0" borderId="0" applyFont="0" applyFill="0" applyBorder="0" applyAlignment="0" applyProtection="0"/>
    <xf numFmtId="166" fontId="1" fillId="0" borderId="12" applyFont="0" applyFill="0" applyBorder="0" applyAlignment="0" applyProtection="0"/>
  </cellStyleXfs>
  <cellXfs count="101">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wrapText="1"/>
    </xf>
    <xf numFmtId="0" fontId="6" fillId="0" borderId="0" xfId="0" applyFont="1" applyAlignment="1">
      <alignment vertical="center" wrapText="1"/>
    </xf>
    <xf numFmtId="0" fontId="8" fillId="0" borderId="0" xfId="0" applyFont="1" applyAlignment="1">
      <alignment vertical="center" wrapText="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xf numFmtId="0" fontId="9" fillId="0" borderId="5" xfId="0" applyFont="1" applyBorder="1"/>
    <xf numFmtId="0" fontId="5" fillId="0" borderId="0" xfId="0" applyFont="1" applyAlignment="1">
      <alignment horizontal="center"/>
    </xf>
    <xf numFmtId="0" fontId="2"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17" fillId="0" borderId="0" xfId="0" applyFont="1"/>
    <xf numFmtId="0" fontId="9" fillId="0" borderId="9" xfId="0" applyFont="1" applyBorder="1"/>
    <xf numFmtId="0" fontId="9" fillId="0" borderId="10" xfId="0" applyFont="1" applyBorder="1"/>
    <xf numFmtId="0" fontId="17" fillId="0" borderId="10" xfId="0" applyFont="1" applyBorder="1"/>
    <xf numFmtId="0" fontId="9" fillId="0" borderId="11" xfId="0" applyFont="1" applyBorder="1"/>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8"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6" fillId="4" borderId="12" xfId="0" applyFont="1" applyFill="1" applyBorder="1" applyAlignment="1">
      <alignment horizontal="center" vertical="center" wrapText="1"/>
    </xf>
    <xf numFmtId="164" fontId="18"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0" fontId="18" fillId="0" borderId="0" xfId="0" applyFont="1" applyAlignment="1">
      <alignment horizontal="right" vertical="center" wrapText="1"/>
    </xf>
    <xf numFmtId="0" fontId="27" fillId="0" borderId="0" xfId="0" applyFont="1" applyAlignment="1">
      <alignment horizontal="right" vertical="center" wrapText="1"/>
    </xf>
    <xf numFmtId="164" fontId="19" fillId="0" borderId="0" xfId="0" applyNumberFormat="1" applyFont="1" applyAlignment="1">
      <alignment horizontal="center" vertical="center" wrapText="1"/>
    </xf>
    <xf numFmtId="0" fontId="26" fillId="4" borderId="12" xfId="0" quotePrefix="1" applyFont="1" applyFill="1" applyBorder="1" applyAlignment="1">
      <alignment horizontal="center" vertical="center" wrapText="1"/>
    </xf>
    <xf numFmtId="0" fontId="28" fillId="4" borderId="12" xfId="0" applyFont="1" applyFill="1" applyBorder="1" applyAlignment="1">
      <alignment horizontal="center" vertical="center" wrapText="1"/>
    </xf>
    <xf numFmtId="3" fontId="18" fillId="0" borderId="0" xfId="0" applyNumberFormat="1" applyFont="1" applyAlignment="1">
      <alignment horizontal="center" vertical="center" wrapText="1"/>
    </xf>
    <xf numFmtId="0" fontId="27" fillId="0" borderId="0" xfId="0" applyFont="1" applyAlignment="1">
      <alignment horizontal="center" vertical="center" wrapText="1"/>
    </xf>
    <xf numFmtId="0" fontId="29" fillId="0" borderId="0" xfId="0" applyFont="1" applyAlignment="1">
      <alignment horizontal="center" vertical="center" wrapText="1"/>
    </xf>
    <xf numFmtId="165" fontId="30" fillId="0" borderId="0" xfId="0" applyNumberFormat="1" applyFont="1" applyAlignment="1">
      <alignment horizontal="center" vertical="center" wrapText="1"/>
    </xf>
    <xf numFmtId="0" fontId="18" fillId="0" borderId="0" xfId="0" quotePrefix="1" applyFont="1" applyAlignment="1">
      <alignment horizontal="center" vertical="center" wrapText="1"/>
    </xf>
    <xf numFmtId="0" fontId="31" fillId="4" borderId="12" xfId="0" applyFont="1" applyFill="1" applyBorder="1" applyAlignment="1">
      <alignment horizontal="center" vertical="center" wrapText="1"/>
    </xf>
    <xf numFmtId="9" fontId="27" fillId="0" borderId="0" xfId="0" applyNumberFormat="1" applyFont="1" applyAlignment="1">
      <alignment horizontal="center" vertical="center" wrapText="1"/>
    </xf>
    <xf numFmtId="0" fontId="26" fillId="5" borderId="12"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26" fillId="0" borderId="0" xfId="0" applyFont="1" applyAlignment="1">
      <alignment horizontal="center" vertical="center" wrapText="1"/>
    </xf>
    <xf numFmtId="165" fontId="26" fillId="0" borderId="0" xfId="0" applyNumberFormat="1" applyFont="1" applyAlignment="1">
      <alignment horizontal="center" vertical="center" wrapText="1"/>
    </xf>
    <xf numFmtId="0" fontId="33" fillId="0" borderId="0" xfId="0" applyFont="1" applyAlignment="1">
      <alignment horizontal="center" vertical="center" wrapText="1"/>
    </xf>
    <xf numFmtId="164" fontId="26" fillId="0" borderId="0" xfId="0" applyNumberFormat="1" applyFont="1" applyAlignment="1">
      <alignment horizontal="center" vertical="center" wrapText="1"/>
    </xf>
    <xf numFmtId="3" fontId="26" fillId="0" borderId="0" xfId="0" applyNumberFormat="1" applyFont="1" applyAlignment="1">
      <alignment horizontal="center" vertical="center" wrapText="1"/>
    </xf>
    <xf numFmtId="9" fontId="18" fillId="0" borderId="0" xfId="0" applyNumberFormat="1" applyFont="1" applyAlignment="1">
      <alignment horizontal="center" vertical="center" wrapText="1"/>
    </xf>
    <xf numFmtId="0" fontId="18" fillId="0" borderId="0" xfId="0" quotePrefix="1" applyFont="1" applyAlignment="1">
      <alignment horizontal="right" vertical="center" wrapText="1"/>
    </xf>
    <xf numFmtId="10" fontId="18"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8" fillId="0" borderId="0" xfId="0" quotePrefix="1" applyFont="1" applyAlignment="1">
      <alignment horizontal="center"/>
    </xf>
    <xf numFmtId="0" fontId="18" fillId="0" borderId="17" xfId="0" applyFont="1" applyBorder="1" applyAlignment="1">
      <alignment horizontal="center" vertical="center" wrapText="1"/>
    </xf>
    <xf numFmtId="0" fontId="1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18" fillId="0" borderId="0" xfId="0" applyFont="1" applyAlignment="1">
      <alignment horizontal="center"/>
    </xf>
    <xf numFmtId="0" fontId="18" fillId="0" borderId="0" xfId="0" applyFont="1" applyAlignment="1">
      <alignment horizontal="left" vertical="center"/>
    </xf>
    <xf numFmtId="0" fontId="18" fillId="0" borderId="0" xfId="0" applyFont="1" applyAlignment="1">
      <alignment horizontal="left" vertical="center" wrapText="1"/>
    </xf>
    <xf numFmtId="0" fontId="39" fillId="2" borderId="12" xfId="0" applyFont="1" applyFill="1" applyBorder="1" applyAlignment="1">
      <alignment horizontal="center" vertical="center" wrapText="1"/>
    </xf>
    <xf numFmtId="0" fontId="26" fillId="0" borderId="0" xfId="0" applyFont="1" applyAlignment="1">
      <alignment horizontal="center"/>
    </xf>
    <xf numFmtId="0" fontId="26" fillId="0" borderId="0" xfId="0" quotePrefix="1" applyFont="1" applyAlignment="1">
      <alignment horizontal="center" vertical="center" wrapText="1"/>
    </xf>
    <xf numFmtId="0" fontId="18" fillId="0" borderId="0" xfId="0" applyFont="1"/>
    <xf numFmtId="0" fontId="5" fillId="2" borderId="12" xfId="0" applyFont="1" applyFill="1" applyBorder="1" applyAlignment="1">
      <alignment vertical="center" wrapText="1"/>
    </xf>
    <xf numFmtId="165" fontId="47" fillId="0" borderId="12" xfId="1"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0" fillId="0" borderId="0" xfId="0"/>
    <xf numFmtId="0" fontId="15" fillId="2" borderId="6" xfId="0" applyFont="1" applyFill="1" applyBorder="1" applyAlignment="1">
      <alignment horizontal="center"/>
    </xf>
    <xf numFmtId="0" fontId="16" fillId="0" borderId="7" xfId="0" applyFont="1" applyBorder="1"/>
    <xf numFmtId="0" fontId="16"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6" fillId="0" borderId="19" xfId="0" applyFont="1" applyBorder="1"/>
    <xf numFmtId="0" fontId="34" fillId="0" borderId="4" xfId="0" applyFont="1" applyBorder="1" applyAlignment="1">
      <alignment horizontal="center" vertical="center" wrapText="1"/>
    </xf>
    <xf numFmtId="0" fontId="16" fillId="0" borderId="5" xfId="0" applyFont="1" applyBorder="1"/>
    <xf numFmtId="0" fontId="35" fillId="0" borderId="4" xfId="0" quotePrefix="1" applyFont="1" applyBorder="1" applyAlignment="1">
      <alignment horizontal="center" vertical="center" wrapText="1"/>
    </xf>
    <xf numFmtId="0" fontId="36" fillId="0" borderId="4" xfId="0" applyFont="1" applyBorder="1" applyAlignment="1">
      <alignment horizontal="center"/>
    </xf>
    <xf numFmtId="0" fontId="37" fillId="0" borderId="20" xfId="0" applyFont="1" applyBorder="1" applyAlignment="1">
      <alignment horizontal="center" vertical="center" wrapText="1"/>
    </xf>
    <xf numFmtId="0" fontId="16" fillId="0" borderId="21" xfId="0" applyFont="1" applyBorder="1"/>
    <xf numFmtId="0" fontId="5" fillId="2" borderId="6" xfId="0" applyFont="1" applyFill="1" applyBorder="1" applyAlignment="1">
      <alignment horizontal="left" vertical="center" wrapText="1"/>
    </xf>
  </cellXfs>
  <cellStyles count="3">
    <cellStyle name="Millares 2 126" xfId="2" xr:uid="{FD799472-2738-444C-AD4E-6D40B3B791D4}"/>
    <cellStyle name="Normal" xfId="0" builtinId="0"/>
    <cellStyle name="Pe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33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heetViews>
  <sheetFormatPr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tabSelected="1" workbookViewId="0"/>
  </sheetViews>
  <sheetFormatPr defaultColWidth="14.453125" defaultRowHeight="15" customHeight="1" x14ac:dyDescent="0.35"/>
  <cols>
    <col min="1" max="1" width="8.81640625" customWidth="1"/>
    <col min="2" max="10" width="12.453125" customWidth="1"/>
    <col min="11" max="26" width="8.81640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86" t="s">
        <v>162</v>
      </c>
      <c r="F6" s="87"/>
      <c r="G6" s="87"/>
      <c r="H6" s="16"/>
      <c r="I6" s="16"/>
      <c r="J6" s="17"/>
    </row>
    <row r="7" spans="2:10" ht="14.25" customHeight="1" x14ac:dyDescent="0.35">
      <c r="B7" s="15"/>
      <c r="C7" s="16"/>
      <c r="D7" s="16"/>
      <c r="E7" s="16"/>
      <c r="F7" s="21" t="s">
        <v>163</v>
      </c>
      <c r="G7" s="16"/>
      <c r="H7" s="16"/>
      <c r="I7" s="16"/>
      <c r="J7" s="17"/>
    </row>
    <row r="8" spans="2:10" ht="14.25" customHeight="1" x14ac:dyDescent="0.35">
      <c r="B8" s="15"/>
      <c r="C8" s="16"/>
      <c r="D8" s="16"/>
      <c r="E8" s="16"/>
      <c r="F8" s="21" t="s">
        <v>164</v>
      </c>
      <c r="G8" s="16"/>
      <c r="H8" s="16"/>
      <c r="I8" s="16"/>
      <c r="J8" s="17"/>
    </row>
    <row r="9" spans="2:10" ht="14.25" customHeight="1" x14ac:dyDescent="0.35">
      <c r="B9" s="15"/>
      <c r="C9" s="16"/>
      <c r="D9" s="16"/>
      <c r="E9" s="16"/>
      <c r="F9" s="22" t="s">
        <v>1671</v>
      </c>
      <c r="G9" s="16"/>
      <c r="H9" s="16"/>
      <c r="I9" s="16"/>
      <c r="J9" s="17"/>
    </row>
    <row r="10" spans="2:10" ht="14.25" customHeight="1" x14ac:dyDescent="0.35">
      <c r="B10" s="15"/>
      <c r="C10" s="16"/>
      <c r="D10" s="16"/>
      <c r="E10" s="16"/>
      <c r="F10" s="22" t="s">
        <v>1672</v>
      </c>
      <c r="G10" s="16"/>
      <c r="H10" s="16"/>
      <c r="I10" s="16"/>
      <c r="J10" s="17"/>
    </row>
    <row r="11" spans="2:10" ht="14.25" customHeight="1" x14ac:dyDescent="0.35">
      <c r="B11" s="15"/>
      <c r="C11" s="16"/>
      <c r="D11" s="16"/>
      <c r="E11" s="16"/>
      <c r="F11" s="22"/>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3" t="s">
        <v>165</v>
      </c>
      <c r="G22" s="16"/>
      <c r="H22" s="16"/>
      <c r="I22" s="16"/>
      <c r="J22" s="17"/>
    </row>
    <row r="23" spans="2:10" ht="14.25" customHeight="1" x14ac:dyDescent="0.35">
      <c r="B23" s="15"/>
      <c r="C23" s="16"/>
      <c r="D23" s="16"/>
      <c r="E23" s="16"/>
      <c r="F23" s="24"/>
      <c r="G23" s="16"/>
      <c r="H23" s="16"/>
      <c r="I23" s="16"/>
      <c r="J23" s="17"/>
    </row>
    <row r="24" spans="2:10" ht="14.25" customHeight="1" x14ac:dyDescent="0.35">
      <c r="B24" s="15"/>
      <c r="C24" s="16"/>
      <c r="D24" s="88" t="s">
        <v>166</v>
      </c>
      <c r="E24" s="89"/>
      <c r="F24" s="89"/>
      <c r="G24" s="89"/>
      <c r="H24" s="90"/>
      <c r="I24" s="16"/>
      <c r="J24" s="17"/>
    </row>
    <row r="25" spans="2:10" ht="14.25" customHeight="1" x14ac:dyDescent="0.35">
      <c r="B25" s="15"/>
      <c r="C25" s="16"/>
      <c r="D25" s="16"/>
      <c r="H25" s="16"/>
      <c r="I25" s="16"/>
      <c r="J25" s="17"/>
    </row>
    <row r="26" spans="2:10" ht="14.25" customHeight="1" x14ac:dyDescent="0.35">
      <c r="B26" s="15"/>
      <c r="C26" s="16"/>
      <c r="D26" s="88" t="s">
        <v>167</v>
      </c>
      <c r="E26" s="89"/>
      <c r="F26" s="89"/>
      <c r="G26" s="89"/>
      <c r="H26" s="90"/>
      <c r="I26" s="16"/>
      <c r="J26" s="17"/>
    </row>
    <row r="27" spans="2:10" ht="14.25" customHeight="1" x14ac:dyDescent="0.35">
      <c r="B27" s="15"/>
      <c r="C27" s="16"/>
      <c r="D27" s="25"/>
      <c r="E27" s="25"/>
      <c r="F27" s="25"/>
      <c r="G27" s="25"/>
      <c r="H27" s="25"/>
      <c r="I27" s="16"/>
      <c r="J27" s="17"/>
    </row>
    <row r="28" spans="2:10" ht="14.25" customHeight="1" x14ac:dyDescent="0.35">
      <c r="B28" s="15"/>
      <c r="C28" s="16"/>
      <c r="D28" s="88" t="s">
        <v>168</v>
      </c>
      <c r="E28" s="89"/>
      <c r="F28" s="89"/>
      <c r="G28" s="89"/>
      <c r="H28" s="90"/>
      <c r="I28" s="16"/>
      <c r="J28" s="17"/>
    </row>
    <row r="29" spans="2:10" ht="14.25" customHeight="1" x14ac:dyDescent="0.35">
      <c r="B29" s="26"/>
      <c r="C29" s="27"/>
      <c r="D29" s="28"/>
      <c r="E29" s="28"/>
      <c r="F29" s="28"/>
      <c r="G29" s="28"/>
      <c r="H29" s="28"/>
      <c r="I29" s="27"/>
      <c r="J29" s="29"/>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election activeCell="B332" sqref="B332"/>
    </sheetView>
  </sheetViews>
  <sheetFormatPr defaultColWidth="14.453125" defaultRowHeight="15" customHeight="1" x14ac:dyDescent="0.35"/>
  <cols>
    <col min="1" max="1" width="13.81640625" customWidth="1"/>
    <col min="2" max="2" width="60.54296875" customWidth="1"/>
    <col min="3" max="3" width="41" customWidth="1"/>
    <col min="4" max="4" width="40.81640625" customWidth="1"/>
    <col min="5" max="5" width="6.81640625" customWidth="1"/>
    <col min="6" max="7" width="41.54296875" customWidth="1"/>
    <col min="8" max="26" width="8.81640625" customWidth="1"/>
  </cols>
  <sheetData>
    <row r="1" spans="1:26" ht="14.25" customHeight="1" x14ac:dyDescent="0.35">
      <c r="A1" s="1" t="s">
        <v>169</v>
      </c>
      <c r="B1" s="1"/>
      <c r="C1" s="30"/>
      <c r="D1" s="30"/>
      <c r="E1" s="30"/>
      <c r="F1" s="20" t="s">
        <v>170</v>
      </c>
      <c r="G1" s="30"/>
      <c r="H1" s="31"/>
      <c r="I1" s="31"/>
      <c r="J1" s="31"/>
      <c r="K1" s="31"/>
      <c r="L1" s="31"/>
      <c r="M1" s="31"/>
      <c r="N1" s="31"/>
      <c r="O1" s="31"/>
      <c r="P1" s="31"/>
      <c r="Q1" s="31"/>
      <c r="R1" s="31"/>
      <c r="S1" s="31"/>
      <c r="T1" s="31"/>
      <c r="U1" s="31"/>
      <c r="V1" s="31"/>
      <c r="W1" s="31"/>
      <c r="X1" s="31"/>
      <c r="Y1" s="31"/>
      <c r="Z1" s="31"/>
    </row>
    <row r="2" spans="1:26" ht="14.25" customHeight="1" x14ac:dyDescent="0.35">
      <c r="A2" s="30"/>
      <c r="B2" s="30"/>
      <c r="C2" s="30"/>
      <c r="D2" s="30"/>
      <c r="E2" s="30"/>
      <c r="F2" s="30"/>
      <c r="G2" s="30"/>
      <c r="H2" s="31"/>
      <c r="I2" s="31"/>
      <c r="J2" s="31"/>
      <c r="K2" s="31"/>
      <c r="L2" s="31"/>
      <c r="M2" s="31"/>
      <c r="N2" s="31"/>
      <c r="O2" s="31"/>
      <c r="P2" s="31"/>
      <c r="Q2" s="31"/>
      <c r="R2" s="31"/>
      <c r="S2" s="31"/>
      <c r="T2" s="31"/>
      <c r="U2" s="31"/>
      <c r="V2" s="31"/>
      <c r="W2" s="31"/>
      <c r="X2" s="31"/>
      <c r="Y2" s="31"/>
      <c r="Z2" s="31"/>
    </row>
    <row r="3" spans="1:26" ht="14.25" customHeight="1" x14ac:dyDescent="0.35">
      <c r="A3" s="32"/>
      <c r="B3" s="33" t="s">
        <v>171</v>
      </c>
      <c r="C3" s="34" t="s">
        <v>172</v>
      </c>
      <c r="D3" s="32"/>
      <c r="E3" s="32"/>
      <c r="F3" s="30"/>
      <c r="G3" s="32"/>
      <c r="H3" s="31"/>
      <c r="I3" s="31"/>
      <c r="J3" s="31"/>
      <c r="K3" s="31"/>
      <c r="L3" s="31"/>
      <c r="M3" s="31"/>
      <c r="N3" s="31"/>
      <c r="O3" s="31"/>
      <c r="P3" s="31"/>
      <c r="Q3" s="31"/>
      <c r="R3" s="31"/>
      <c r="S3" s="31"/>
      <c r="T3" s="31"/>
      <c r="U3" s="31"/>
      <c r="V3" s="31"/>
      <c r="W3" s="31"/>
      <c r="X3" s="31"/>
      <c r="Y3" s="31"/>
      <c r="Z3" s="31"/>
    </row>
    <row r="4" spans="1:26" ht="14.25" customHeight="1" x14ac:dyDescent="0.35">
      <c r="A4" s="30"/>
      <c r="B4" s="35"/>
      <c r="C4" s="30"/>
      <c r="D4" s="30"/>
      <c r="E4" s="30"/>
      <c r="F4" s="30"/>
      <c r="G4" s="30"/>
      <c r="H4" s="31"/>
      <c r="I4" s="31"/>
      <c r="J4" s="31"/>
      <c r="K4" s="31"/>
      <c r="L4" s="31"/>
      <c r="M4" s="31"/>
      <c r="N4" s="31"/>
      <c r="O4" s="31"/>
      <c r="P4" s="31"/>
      <c r="Q4" s="31"/>
      <c r="R4" s="31"/>
      <c r="S4" s="31"/>
      <c r="T4" s="31"/>
      <c r="U4" s="31"/>
      <c r="V4" s="31"/>
      <c r="W4" s="31"/>
      <c r="X4" s="31"/>
      <c r="Y4" s="31"/>
      <c r="Z4" s="31"/>
    </row>
    <row r="5" spans="1:26" ht="14.25" customHeight="1" x14ac:dyDescent="0.35">
      <c r="A5" s="36"/>
      <c r="B5" s="37" t="s">
        <v>173</v>
      </c>
      <c r="C5" s="38"/>
      <c r="D5" s="30"/>
      <c r="E5" s="39"/>
      <c r="F5" s="39"/>
      <c r="G5" s="30"/>
      <c r="H5" s="31"/>
      <c r="I5" s="31"/>
      <c r="J5" s="31"/>
      <c r="K5" s="31"/>
      <c r="L5" s="31"/>
      <c r="M5" s="31"/>
      <c r="N5" s="31"/>
      <c r="O5" s="31"/>
      <c r="P5" s="31"/>
      <c r="Q5" s="31"/>
      <c r="R5" s="31"/>
      <c r="S5" s="31"/>
      <c r="T5" s="31"/>
      <c r="U5" s="31"/>
      <c r="V5" s="31"/>
      <c r="W5" s="31"/>
      <c r="X5" s="31"/>
      <c r="Y5" s="31"/>
      <c r="Z5" s="31"/>
    </row>
    <row r="6" spans="1:26" ht="14.25" customHeight="1" x14ac:dyDescent="0.35">
      <c r="A6" s="40"/>
      <c r="B6" s="41" t="s">
        <v>174</v>
      </c>
      <c r="C6" s="30"/>
      <c r="D6" s="30"/>
      <c r="E6" s="30"/>
      <c r="F6" s="30"/>
      <c r="G6" s="30"/>
      <c r="H6" s="31"/>
      <c r="I6" s="31"/>
      <c r="J6" s="31"/>
      <c r="K6" s="31"/>
      <c r="L6" s="31"/>
      <c r="M6" s="31"/>
      <c r="N6" s="31"/>
      <c r="O6" s="31"/>
      <c r="P6" s="31"/>
      <c r="Q6" s="31"/>
      <c r="R6" s="31"/>
      <c r="S6" s="31"/>
      <c r="T6" s="31"/>
      <c r="U6" s="31"/>
      <c r="V6" s="31"/>
      <c r="W6" s="31"/>
      <c r="X6" s="31"/>
      <c r="Y6" s="31"/>
      <c r="Z6" s="31"/>
    </row>
    <row r="7" spans="1:26" ht="14.25" customHeight="1" x14ac:dyDescent="0.35">
      <c r="A7" s="40"/>
      <c r="B7" s="41" t="s">
        <v>175</v>
      </c>
      <c r="C7" s="30"/>
      <c r="D7" s="30"/>
      <c r="E7" s="30"/>
      <c r="F7" s="30"/>
      <c r="G7" s="30"/>
      <c r="H7" s="31"/>
      <c r="I7" s="31"/>
      <c r="J7" s="31"/>
      <c r="K7" s="31"/>
      <c r="L7" s="31"/>
      <c r="M7" s="31"/>
      <c r="N7" s="31"/>
      <c r="O7" s="31"/>
      <c r="P7" s="31"/>
      <c r="Q7" s="31"/>
      <c r="R7" s="31"/>
      <c r="S7" s="31"/>
      <c r="T7" s="31"/>
      <c r="U7" s="31"/>
      <c r="V7" s="31"/>
      <c r="W7" s="31"/>
      <c r="X7" s="31"/>
      <c r="Y7" s="31"/>
      <c r="Z7" s="31"/>
    </row>
    <row r="8" spans="1:26" ht="14.25" customHeight="1" x14ac:dyDescent="0.35">
      <c r="A8" s="40"/>
      <c r="B8" s="42" t="s">
        <v>176</v>
      </c>
      <c r="C8" s="30"/>
      <c r="D8" s="30"/>
      <c r="E8" s="30"/>
      <c r="F8" s="30"/>
      <c r="G8" s="30"/>
      <c r="H8" s="31"/>
      <c r="I8" s="31"/>
      <c r="J8" s="31"/>
      <c r="K8" s="31"/>
      <c r="L8" s="31"/>
      <c r="M8" s="31"/>
      <c r="N8" s="31"/>
      <c r="O8" s="31"/>
      <c r="P8" s="31"/>
      <c r="Q8" s="31"/>
      <c r="R8" s="31"/>
      <c r="S8" s="31"/>
      <c r="T8" s="31"/>
      <c r="U8" s="31"/>
      <c r="V8" s="31"/>
      <c r="W8" s="31"/>
      <c r="X8" s="31"/>
      <c r="Y8" s="31"/>
      <c r="Z8" s="31"/>
    </row>
    <row r="9" spans="1:26" ht="14.25" customHeight="1" x14ac:dyDescent="0.35">
      <c r="A9" s="30"/>
      <c r="B9" s="43"/>
      <c r="C9" s="30"/>
      <c r="D9" s="30"/>
      <c r="E9" s="30"/>
      <c r="F9" s="30"/>
      <c r="G9" s="30"/>
      <c r="H9" s="31"/>
      <c r="I9" s="31"/>
      <c r="J9" s="31"/>
      <c r="K9" s="31"/>
      <c r="L9" s="31"/>
      <c r="M9" s="31"/>
      <c r="N9" s="31"/>
      <c r="O9" s="31"/>
      <c r="P9" s="31"/>
      <c r="Q9" s="31"/>
      <c r="R9" s="31"/>
      <c r="S9" s="31"/>
      <c r="T9" s="31"/>
      <c r="U9" s="31"/>
      <c r="V9" s="31"/>
      <c r="W9" s="31"/>
      <c r="X9" s="31"/>
      <c r="Y9" s="31"/>
      <c r="Z9" s="31"/>
    </row>
    <row r="10" spans="1:26" ht="14.25" customHeight="1" x14ac:dyDescent="0.35">
      <c r="A10" s="44" t="s">
        <v>177</v>
      </c>
      <c r="B10" s="44" t="s">
        <v>178</v>
      </c>
      <c r="C10" s="45"/>
      <c r="D10" s="45"/>
      <c r="E10" s="45"/>
      <c r="F10" s="45"/>
      <c r="G10" s="46"/>
      <c r="H10" s="31"/>
      <c r="I10" s="31"/>
      <c r="J10" s="31"/>
      <c r="K10" s="31"/>
      <c r="L10" s="31"/>
      <c r="M10" s="31"/>
      <c r="N10" s="31"/>
      <c r="O10" s="31"/>
      <c r="P10" s="31"/>
      <c r="Q10" s="31"/>
      <c r="R10" s="31"/>
      <c r="S10" s="31"/>
      <c r="T10" s="31"/>
      <c r="U10" s="31"/>
      <c r="V10" s="31"/>
      <c r="W10" s="31"/>
      <c r="X10" s="31"/>
      <c r="Y10" s="31"/>
      <c r="Z10" s="31"/>
    </row>
    <row r="11" spans="1:26" ht="15" customHeight="1" x14ac:dyDescent="0.35">
      <c r="A11" s="47"/>
      <c r="B11" s="47" t="s">
        <v>179</v>
      </c>
      <c r="C11" s="47" t="s">
        <v>180</v>
      </c>
      <c r="D11" s="47"/>
      <c r="E11" s="47"/>
      <c r="F11" s="47" t="s">
        <v>181</v>
      </c>
      <c r="G11" s="47"/>
      <c r="H11" s="31"/>
      <c r="I11" s="31"/>
      <c r="J11" s="31"/>
      <c r="K11" s="31"/>
      <c r="L11" s="31"/>
      <c r="M11" s="31"/>
      <c r="N11" s="31"/>
      <c r="O11" s="31"/>
      <c r="P11" s="31"/>
      <c r="Q11" s="31"/>
      <c r="R11" s="31"/>
      <c r="S11" s="31"/>
      <c r="T11" s="31"/>
      <c r="U11" s="31"/>
      <c r="V11" s="31"/>
      <c r="W11" s="31"/>
      <c r="X11" s="31"/>
      <c r="Y11" s="31"/>
      <c r="Z11" s="31"/>
    </row>
    <row r="12" spans="1:26" ht="14.25" customHeight="1" x14ac:dyDescent="0.35">
      <c r="A12" s="30" t="s">
        <v>182</v>
      </c>
      <c r="B12" s="30" t="s">
        <v>183</v>
      </c>
      <c r="C12" s="48">
        <v>1158.8736801900022</v>
      </c>
      <c r="D12" s="30"/>
      <c r="E12" s="30"/>
      <c r="F12" s="49">
        <f t="shared" ref="F12:F14" si="0">IF($C$15=0,"",IF(C12="[for completion]","",C12/$C$15))</f>
        <v>1</v>
      </c>
      <c r="G12" s="30"/>
      <c r="H12" s="31"/>
      <c r="I12" s="31"/>
      <c r="J12" s="31"/>
      <c r="K12" s="31"/>
      <c r="L12" s="31"/>
      <c r="M12" s="31"/>
      <c r="N12" s="31"/>
      <c r="O12" s="31"/>
      <c r="P12" s="31"/>
      <c r="Q12" s="31"/>
      <c r="R12" s="31"/>
      <c r="S12" s="31"/>
      <c r="T12" s="31"/>
      <c r="U12" s="31"/>
      <c r="V12" s="31"/>
      <c r="W12" s="31"/>
      <c r="X12" s="31"/>
      <c r="Y12" s="31"/>
      <c r="Z12" s="31"/>
    </row>
    <row r="13" spans="1:26" ht="14.25" customHeight="1" x14ac:dyDescent="0.35">
      <c r="A13" s="30" t="s">
        <v>184</v>
      </c>
      <c r="B13" s="30" t="s">
        <v>185</v>
      </c>
      <c r="C13" s="48">
        <v>0</v>
      </c>
      <c r="D13" s="30"/>
      <c r="E13" s="30"/>
      <c r="F13" s="49">
        <f t="shared" si="0"/>
        <v>0</v>
      </c>
      <c r="G13" s="30"/>
      <c r="H13" s="31"/>
      <c r="I13" s="31"/>
      <c r="J13" s="31"/>
      <c r="K13" s="31"/>
      <c r="L13" s="31"/>
      <c r="M13" s="31"/>
      <c r="N13" s="31"/>
      <c r="O13" s="31"/>
      <c r="P13" s="31"/>
      <c r="Q13" s="31"/>
      <c r="R13" s="31"/>
      <c r="S13" s="31"/>
      <c r="T13" s="31"/>
      <c r="U13" s="31"/>
      <c r="V13" s="31"/>
      <c r="W13" s="31"/>
      <c r="X13" s="31"/>
      <c r="Y13" s="31"/>
      <c r="Z13" s="31"/>
    </row>
    <row r="14" spans="1:26" ht="14.25" customHeight="1" x14ac:dyDescent="0.35">
      <c r="A14" s="30" t="s">
        <v>186</v>
      </c>
      <c r="B14" s="30" t="s">
        <v>187</v>
      </c>
      <c r="C14" s="48">
        <v>0</v>
      </c>
      <c r="D14" s="30"/>
      <c r="E14" s="30"/>
      <c r="F14" s="49">
        <f t="shared" si="0"/>
        <v>0</v>
      </c>
      <c r="G14" s="30"/>
      <c r="H14" s="31"/>
      <c r="I14" s="31"/>
      <c r="J14" s="31"/>
      <c r="K14" s="31"/>
      <c r="L14" s="31"/>
      <c r="M14" s="31"/>
      <c r="N14" s="31"/>
      <c r="O14" s="31"/>
      <c r="P14" s="31"/>
      <c r="Q14" s="31"/>
      <c r="R14" s="31"/>
      <c r="S14" s="31"/>
      <c r="T14" s="31"/>
      <c r="U14" s="31"/>
      <c r="V14" s="31"/>
      <c r="W14" s="31"/>
      <c r="X14" s="31"/>
      <c r="Y14" s="31"/>
      <c r="Z14" s="31"/>
    </row>
    <row r="15" spans="1:26" ht="14.25" customHeight="1" x14ac:dyDescent="0.35">
      <c r="A15" s="30" t="s">
        <v>188</v>
      </c>
      <c r="B15" s="50" t="s">
        <v>189</v>
      </c>
      <c r="C15" s="48">
        <f>SUM(C12:C14)</f>
        <v>1158.8736801900022</v>
      </c>
      <c r="D15" s="30"/>
      <c r="E15" s="30"/>
      <c r="F15" s="49">
        <f>SUM(F12:F14)</f>
        <v>1</v>
      </c>
      <c r="G15" s="30"/>
      <c r="H15" s="31"/>
      <c r="I15" s="31"/>
      <c r="J15" s="31"/>
      <c r="K15" s="31"/>
      <c r="L15" s="31"/>
      <c r="M15" s="31"/>
      <c r="N15" s="31"/>
      <c r="O15" s="31"/>
      <c r="P15" s="31"/>
      <c r="Q15" s="31"/>
      <c r="R15" s="31"/>
      <c r="S15" s="31"/>
      <c r="T15" s="31"/>
      <c r="U15" s="31"/>
      <c r="V15" s="31"/>
      <c r="W15" s="31"/>
      <c r="X15" s="31"/>
      <c r="Y15" s="31"/>
      <c r="Z15" s="31"/>
    </row>
    <row r="16" spans="1:26" ht="14.25" customHeight="1" x14ac:dyDescent="0.35">
      <c r="A16" s="30" t="s">
        <v>190</v>
      </c>
      <c r="B16" s="51" t="s">
        <v>191</v>
      </c>
      <c r="C16" s="48"/>
      <c r="D16" s="30"/>
      <c r="E16" s="30"/>
      <c r="F16" s="49">
        <f t="shared" ref="F16:F26" si="1">IF($C$15=0,"",IF(C16="[for completion]","",C16/$C$15))</f>
        <v>0</v>
      </c>
      <c r="G16" s="30"/>
      <c r="H16" s="31"/>
      <c r="I16" s="31"/>
      <c r="J16" s="31"/>
      <c r="K16" s="31"/>
      <c r="L16" s="31"/>
      <c r="M16" s="31"/>
      <c r="N16" s="31"/>
      <c r="O16" s="31"/>
      <c r="P16" s="31"/>
      <c r="Q16" s="31"/>
      <c r="R16" s="31"/>
      <c r="S16" s="31"/>
      <c r="T16" s="31"/>
      <c r="U16" s="31"/>
      <c r="V16" s="31"/>
      <c r="W16" s="31"/>
      <c r="X16" s="31"/>
      <c r="Y16" s="31"/>
      <c r="Z16" s="31"/>
    </row>
    <row r="17" spans="1:26" ht="14.25" customHeight="1" x14ac:dyDescent="0.35">
      <c r="A17" s="30" t="s">
        <v>192</v>
      </c>
      <c r="B17" s="51" t="s">
        <v>193</v>
      </c>
      <c r="C17" s="48"/>
      <c r="D17" s="30"/>
      <c r="E17" s="30"/>
      <c r="F17" s="49">
        <f t="shared" si="1"/>
        <v>0</v>
      </c>
      <c r="G17" s="30"/>
      <c r="H17" s="31"/>
      <c r="I17" s="31"/>
      <c r="J17" s="31"/>
      <c r="K17" s="31"/>
      <c r="L17" s="31"/>
      <c r="M17" s="31"/>
      <c r="N17" s="31"/>
      <c r="O17" s="31"/>
      <c r="P17" s="31"/>
      <c r="Q17" s="31"/>
      <c r="R17" s="31"/>
      <c r="S17" s="31"/>
      <c r="T17" s="31"/>
      <c r="U17" s="31"/>
      <c r="V17" s="31"/>
      <c r="W17" s="31"/>
      <c r="X17" s="31"/>
      <c r="Y17" s="31"/>
      <c r="Z17" s="31"/>
    </row>
    <row r="18" spans="1:26" ht="14.25" customHeight="1" x14ac:dyDescent="0.35">
      <c r="A18" s="30" t="s">
        <v>194</v>
      </c>
      <c r="B18" s="51" t="s">
        <v>195</v>
      </c>
      <c r="C18" s="48"/>
      <c r="D18" s="30"/>
      <c r="E18" s="30"/>
      <c r="F18" s="49">
        <f t="shared" si="1"/>
        <v>0</v>
      </c>
      <c r="G18" s="30"/>
      <c r="H18" s="31"/>
      <c r="I18" s="31"/>
      <c r="J18" s="31"/>
      <c r="K18" s="31"/>
      <c r="L18" s="31"/>
      <c r="M18" s="31"/>
      <c r="N18" s="31"/>
      <c r="O18" s="31"/>
      <c r="P18" s="31"/>
      <c r="Q18" s="31"/>
      <c r="R18" s="31"/>
      <c r="S18" s="31"/>
      <c r="T18" s="31"/>
      <c r="U18" s="31"/>
      <c r="V18" s="31"/>
      <c r="W18" s="31"/>
      <c r="X18" s="31"/>
      <c r="Y18" s="31"/>
      <c r="Z18" s="31"/>
    </row>
    <row r="19" spans="1:26" ht="14.25" customHeight="1" x14ac:dyDescent="0.35">
      <c r="A19" s="30" t="s">
        <v>196</v>
      </c>
      <c r="B19" s="51" t="s">
        <v>195</v>
      </c>
      <c r="C19" s="48"/>
      <c r="D19" s="30"/>
      <c r="E19" s="30"/>
      <c r="F19" s="49">
        <f t="shared" si="1"/>
        <v>0</v>
      </c>
      <c r="G19" s="30"/>
      <c r="H19" s="31"/>
      <c r="I19" s="31"/>
      <c r="J19" s="31"/>
      <c r="K19" s="31"/>
      <c r="L19" s="31"/>
      <c r="M19" s="31"/>
      <c r="N19" s="31"/>
      <c r="O19" s="31"/>
      <c r="P19" s="31"/>
      <c r="Q19" s="31"/>
      <c r="R19" s="31"/>
      <c r="S19" s="31"/>
      <c r="T19" s="31"/>
      <c r="U19" s="31"/>
      <c r="V19" s="31"/>
      <c r="W19" s="31"/>
      <c r="X19" s="31"/>
      <c r="Y19" s="31"/>
      <c r="Z19" s="31"/>
    </row>
    <row r="20" spans="1:26" ht="14.25" customHeight="1" x14ac:dyDescent="0.35">
      <c r="A20" s="30" t="s">
        <v>197</v>
      </c>
      <c r="B20" s="51" t="s">
        <v>195</v>
      </c>
      <c r="C20" s="48"/>
      <c r="D20" s="30"/>
      <c r="E20" s="30"/>
      <c r="F20" s="49">
        <f t="shared" si="1"/>
        <v>0</v>
      </c>
      <c r="G20" s="30"/>
      <c r="H20" s="31"/>
      <c r="I20" s="31"/>
      <c r="J20" s="31"/>
      <c r="K20" s="31"/>
      <c r="L20" s="31"/>
      <c r="M20" s="31"/>
      <c r="N20" s="31"/>
      <c r="O20" s="31"/>
      <c r="P20" s="31"/>
      <c r="Q20" s="31"/>
      <c r="R20" s="31"/>
      <c r="S20" s="31"/>
      <c r="T20" s="31"/>
      <c r="U20" s="31"/>
      <c r="V20" s="31"/>
      <c r="W20" s="31"/>
      <c r="X20" s="31"/>
      <c r="Y20" s="31"/>
      <c r="Z20" s="31"/>
    </row>
    <row r="21" spans="1:26" ht="14.25" customHeight="1" x14ac:dyDescent="0.35">
      <c r="A21" s="30" t="s">
        <v>198</v>
      </c>
      <c r="B21" s="51" t="s">
        <v>195</v>
      </c>
      <c r="C21" s="48"/>
      <c r="D21" s="30"/>
      <c r="E21" s="30"/>
      <c r="F21" s="49">
        <f t="shared" si="1"/>
        <v>0</v>
      </c>
      <c r="G21" s="30"/>
      <c r="H21" s="31"/>
      <c r="I21" s="31"/>
      <c r="J21" s="31"/>
      <c r="K21" s="31"/>
      <c r="L21" s="31"/>
      <c r="M21" s="31"/>
      <c r="N21" s="31"/>
      <c r="O21" s="31"/>
      <c r="P21" s="31"/>
      <c r="Q21" s="31"/>
      <c r="R21" s="31"/>
      <c r="S21" s="31"/>
      <c r="T21" s="31"/>
      <c r="U21" s="31"/>
      <c r="V21" s="31"/>
      <c r="W21" s="31"/>
      <c r="X21" s="31"/>
      <c r="Y21" s="31"/>
      <c r="Z21" s="31"/>
    </row>
    <row r="22" spans="1:26" ht="14.25" customHeight="1" x14ac:dyDescent="0.35">
      <c r="A22" s="30" t="s">
        <v>199</v>
      </c>
      <c r="B22" s="51" t="s">
        <v>195</v>
      </c>
      <c r="C22" s="48"/>
      <c r="D22" s="30"/>
      <c r="E22" s="30"/>
      <c r="F22" s="49">
        <f t="shared" si="1"/>
        <v>0</v>
      </c>
      <c r="G22" s="30"/>
      <c r="H22" s="31"/>
      <c r="I22" s="31"/>
      <c r="J22" s="31"/>
      <c r="K22" s="31"/>
      <c r="L22" s="31"/>
      <c r="M22" s="31"/>
      <c r="N22" s="31"/>
      <c r="O22" s="31"/>
      <c r="P22" s="31"/>
      <c r="Q22" s="31"/>
      <c r="R22" s="31"/>
      <c r="S22" s="31"/>
      <c r="T22" s="31"/>
      <c r="U22" s="31"/>
      <c r="V22" s="31"/>
      <c r="W22" s="31"/>
      <c r="X22" s="31"/>
      <c r="Y22" s="31"/>
      <c r="Z22" s="31"/>
    </row>
    <row r="23" spans="1:26" ht="14.25" customHeight="1" x14ac:dyDescent="0.35">
      <c r="A23" s="30" t="s">
        <v>200</v>
      </c>
      <c r="B23" s="51" t="s">
        <v>195</v>
      </c>
      <c r="C23" s="48"/>
      <c r="D23" s="30"/>
      <c r="E23" s="30"/>
      <c r="F23" s="49">
        <f t="shared" si="1"/>
        <v>0</v>
      </c>
      <c r="G23" s="30"/>
      <c r="H23" s="31"/>
      <c r="I23" s="31"/>
      <c r="J23" s="31"/>
      <c r="K23" s="31"/>
      <c r="L23" s="31"/>
      <c r="M23" s="31"/>
      <c r="N23" s="31"/>
      <c r="O23" s="31"/>
      <c r="P23" s="31"/>
      <c r="Q23" s="31"/>
      <c r="R23" s="31"/>
      <c r="S23" s="31"/>
      <c r="T23" s="31"/>
      <c r="U23" s="31"/>
      <c r="V23" s="31"/>
      <c r="W23" s="31"/>
      <c r="X23" s="31"/>
      <c r="Y23" s="31"/>
      <c r="Z23" s="31"/>
    </row>
    <row r="24" spans="1:26" ht="14.25" customHeight="1" x14ac:dyDescent="0.35">
      <c r="A24" s="30" t="s">
        <v>201</v>
      </c>
      <c r="B24" s="51" t="s">
        <v>195</v>
      </c>
      <c r="C24" s="48"/>
      <c r="D24" s="30"/>
      <c r="E24" s="30"/>
      <c r="F24" s="49">
        <f t="shared" si="1"/>
        <v>0</v>
      </c>
      <c r="G24" s="30"/>
      <c r="H24" s="31"/>
      <c r="I24" s="31"/>
      <c r="J24" s="31"/>
      <c r="K24" s="31"/>
      <c r="L24" s="31"/>
      <c r="M24" s="31"/>
      <c r="N24" s="31"/>
      <c r="O24" s="31"/>
      <c r="P24" s="31"/>
      <c r="Q24" s="31"/>
      <c r="R24" s="31"/>
      <c r="S24" s="31"/>
      <c r="T24" s="31"/>
      <c r="U24" s="31"/>
      <c r="V24" s="31"/>
      <c r="W24" s="31"/>
      <c r="X24" s="31"/>
      <c r="Y24" s="31"/>
      <c r="Z24" s="31"/>
    </row>
    <row r="25" spans="1:26" ht="14.25" customHeight="1" x14ac:dyDescent="0.35">
      <c r="A25" s="30" t="s">
        <v>202</v>
      </c>
      <c r="B25" s="51" t="s">
        <v>195</v>
      </c>
      <c r="C25" s="48"/>
      <c r="D25" s="30"/>
      <c r="E25" s="30"/>
      <c r="F25" s="49">
        <f t="shared" si="1"/>
        <v>0</v>
      </c>
      <c r="G25" s="30"/>
      <c r="H25" s="31"/>
      <c r="I25" s="31"/>
      <c r="J25" s="31"/>
      <c r="K25" s="31"/>
      <c r="L25" s="31"/>
      <c r="M25" s="31"/>
      <c r="N25" s="31"/>
      <c r="O25" s="31"/>
      <c r="P25" s="31"/>
      <c r="Q25" s="31"/>
      <c r="R25" s="31"/>
      <c r="S25" s="31"/>
      <c r="T25" s="31"/>
      <c r="U25" s="31"/>
      <c r="V25" s="31"/>
      <c r="W25" s="31"/>
      <c r="X25" s="31"/>
      <c r="Y25" s="31"/>
      <c r="Z25" s="31"/>
    </row>
    <row r="26" spans="1:26" ht="14.25" customHeight="1" x14ac:dyDescent="0.35">
      <c r="A26" s="30" t="s">
        <v>203</v>
      </c>
      <c r="B26" s="51" t="s">
        <v>195</v>
      </c>
      <c r="C26" s="52"/>
      <c r="D26" s="31"/>
      <c r="E26" s="31"/>
      <c r="F26" s="49">
        <f t="shared" si="1"/>
        <v>0</v>
      </c>
      <c r="G26" s="30"/>
      <c r="H26" s="31"/>
      <c r="I26" s="31"/>
      <c r="J26" s="31"/>
      <c r="K26" s="31"/>
      <c r="L26" s="31"/>
      <c r="M26" s="31"/>
      <c r="N26" s="31"/>
      <c r="O26" s="31"/>
      <c r="P26" s="31"/>
      <c r="Q26" s="31"/>
      <c r="R26" s="31"/>
      <c r="S26" s="31"/>
      <c r="T26" s="31"/>
      <c r="U26" s="31"/>
      <c r="V26" s="31"/>
      <c r="W26" s="31"/>
      <c r="X26" s="31"/>
      <c r="Y26" s="31"/>
      <c r="Z26" s="31"/>
    </row>
    <row r="27" spans="1:26" ht="15" customHeight="1" x14ac:dyDescent="0.35">
      <c r="A27" s="47"/>
      <c r="B27" s="53" t="s">
        <v>204</v>
      </c>
      <c r="C27" s="47" t="s">
        <v>205</v>
      </c>
      <c r="D27" s="47" t="s">
        <v>206</v>
      </c>
      <c r="E27" s="54"/>
      <c r="F27" s="47" t="s">
        <v>207</v>
      </c>
      <c r="G27" s="47"/>
      <c r="H27" s="31"/>
      <c r="I27" s="31"/>
      <c r="J27" s="31"/>
      <c r="K27" s="31"/>
      <c r="L27" s="31"/>
      <c r="M27" s="31"/>
      <c r="N27" s="31"/>
      <c r="O27" s="31"/>
      <c r="P27" s="31"/>
      <c r="Q27" s="31"/>
      <c r="R27" s="31"/>
      <c r="S27" s="31"/>
      <c r="T27" s="31"/>
      <c r="U27" s="31"/>
      <c r="V27" s="31"/>
      <c r="W27" s="31"/>
      <c r="X27" s="31"/>
      <c r="Y27" s="31"/>
      <c r="Z27" s="31"/>
    </row>
    <row r="28" spans="1:26" ht="14.25" customHeight="1" x14ac:dyDescent="0.35">
      <c r="A28" s="30" t="s">
        <v>208</v>
      </c>
      <c r="B28" s="30" t="s">
        <v>209</v>
      </c>
      <c r="C28" s="55">
        <v>11717</v>
      </c>
      <c r="D28" s="55">
        <v>0</v>
      </c>
      <c r="E28" s="55"/>
      <c r="F28" s="55">
        <f>IF(AND(C28="[For completion]",D28="[For completion]"),"",SUM(C28:D28))</f>
        <v>11717</v>
      </c>
      <c r="G28" s="30"/>
      <c r="H28" s="31"/>
      <c r="I28" s="31"/>
      <c r="J28" s="31"/>
      <c r="K28" s="31"/>
      <c r="L28" s="31"/>
      <c r="M28" s="31"/>
      <c r="N28" s="31"/>
      <c r="O28" s="31"/>
      <c r="P28" s="31"/>
      <c r="Q28" s="31"/>
      <c r="R28" s="31"/>
      <c r="S28" s="31"/>
      <c r="T28" s="31"/>
      <c r="U28" s="31"/>
      <c r="V28" s="31"/>
      <c r="W28" s="31"/>
      <c r="X28" s="31"/>
      <c r="Y28" s="31"/>
      <c r="Z28" s="31"/>
    </row>
    <row r="29" spans="1:26" ht="14.25" customHeight="1" x14ac:dyDescent="0.35">
      <c r="A29" s="30" t="s">
        <v>210</v>
      </c>
      <c r="B29" s="56" t="s">
        <v>211</v>
      </c>
      <c r="C29" s="30"/>
      <c r="D29" s="30"/>
      <c r="E29" s="30"/>
      <c r="F29" s="30"/>
      <c r="G29" s="30"/>
      <c r="H29" s="31"/>
      <c r="I29" s="31"/>
      <c r="J29" s="31"/>
      <c r="K29" s="31"/>
      <c r="L29" s="31"/>
      <c r="M29" s="31"/>
      <c r="N29" s="31"/>
      <c r="O29" s="31"/>
      <c r="P29" s="31"/>
      <c r="Q29" s="31"/>
      <c r="R29" s="31"/>
      <c r="S29" s="31"/>
      <c r="T29" s="31"/>
      <c r="U29" s="31"/>
      <c r="V29" s="31"/>
      <c r="W29" s="31"/>
      <c r="X29" s="31"/>
      <c r="Y29" s="31"/>
      <c r="Z29" s="31"/>
    </row>
    <row r="30" spans="1:26" ht="14.25" customHeight="1" x14ac:dyDescent="0.35">
      <c r="A30" s="30" t="s">
        <v>212</v>
      </c>
      <c r="B30" s="56" t="s">
        <v>213</v>
      </c>
      <c r="C30" s="30"/>
      <c r="D30" s="30"/>
      <c r="E30" s="30"/>
      <c r="F30" s="30"/>
      <c r="G30" s="30"/>
      <c r="H30" s="31"/>
      <c r="I30" s="31"/>
      <c r="J30" s="31"/>
      <c r="K30" s="31"/>
      <c r="L30" s="31"/>
      <c r="M30" s="31"/>
      <c r="N30" s="31"/>
      <c r="O30" s="31"/>
      <c r="P30" s="31"/>
      <c r="Q30" s="31"/>
      <c r="R30" s="31"/>
      <c r="S30" s="31"/>
      <c r="T30" s="31"/>
      <c r="U30" s="31"/>
      <c r="V30" s="31"/>
      <c r="W30" s="31"/>
      <c r="X30" s="31"/>
      <c r="Y30" s="31"/>
      <c r="Z30" s="31"/>
    </row>
    <row r="31" spans="1:26" ht="14.25" customHeight="1" x14ac:dyDescent="0.35">
      <c r="A31" s="30" t="s">
        <v>214</v>
      </c>
      <c r="B31" s="56"/>
      <c r="C31" s="30"/>
      <c r="D31" s="30"/>
      <c r="E31" s="30"/>
      <c r="F31" s="30"/>
      <c r="G31" s="30"/>
      <c r="H31" s="31"/>
      <c r="I31" s="31"/>
      <c r="J31" s="31"/>
      <c r="K31" s="31"/>
      <c r="L31" s="31"/>
      <c r="M31" s="31"/>
      <c r="N31" s="31"/>
      <c r="O31" s="31"/>
      <c r="P31" s="31"/>
      <c r="Q31" s="31"/>
      <c r="R31" s="31"/>
      <c r="S31" s="31"/>
      <c r="T31" s="31"/>
      <c r="U31" s="31"/>
      <c r="V31" s="31"/>
      <c r="W31" s="31"/>
      <c r="X31" s="31"/>
      <c r="Y31" s="31"/>
      <c r="Z31" s="31"/>
    </row>
    <row r="32" spans="1:26" ht="14.25" customHeight="1" x14ac:dyDescent="0.35">
      <c r="A32" s="30" t="s">
        <v>215</v>
      </c>
      <c r="B32" s="56"/>
      <c r="C32" s="30"/>
      <c r="D32" s="30"/>
      <c r="E32" s="30"/>
      <c r="F32" s="30"/>
      <c r="G32" s="30"/>
      <c r="H32" s="31"/>
      <c r="I32" s="31"/>
      <c r="J32" s="31"/>
      <c r="K32" s="31"/>
      <c r="L32" s="31"/>
      <c r="M32" s="31"/>
      <c r="N32" s="31"/>
      <c r="O32" s="31"/>
      <c r="P32" s="31"/>
      <c r="Q32" s="31"/>
      <c r="R32" s="31"/>
      <c r="S32" s="31"/>
      <c r="T32" s="31"/>
      <c r="U32" s="31"/>
      <c r="V32" s="31"/>
      <c r="W32" s="31"/>
      <c r="X32" s="31"/>
      <c r="Y32" s="31"/>
      <c r="Z32" s="31"/>
    </row>
    <row r="33" spans="1:26" ht="14.25" customHeight="1" x14ac:dyDescent="0.35">
      <c r="A33" s="30" t="s">
        <v>216</v>
      </c>
      <c r="B33" s="56"/>
      <c r="C33" s="30"/>
      <c r="D33" s="30"/>
      <c r="E33" s="30"/>
      <c r="F33" s="30"/>
      <c r="G33" s="30"/>
      <c r="H33" s="31"/>
      <c r="I33" s="31"/>
      <c r="J33" s="31"/>
      <c r="K33" s="31"/>
      <c r="L33" s="31"/>
      <c r="M33" s="31"/>
      <c r="N33" s="31"/>
      <c r="O33" s="31"/>
      <c r="P33" s="31"/>
      <c r="Q33" s="31"/>
      <c r="R33" s="31"/>
      <c r="S33" s="31"/>
      <c r="T33" s="31"/>
      <c r="U33" s="31"/>
      <c r="V33" s="31"/>
      <c r="W33" s="31"/>
      <c r="X33" s="31"/>
      <c r="Y33" s="31"/>
      <c r="Z33" s="31"/>
    </row>
    <row r="34" spans="1:26" ht="14.25" customHeight="1" x14ac:dyDescent="0.35">
      <c r="A34" s="30" t="s">
        <v>217</v>
      </c>
      <c r="B34" s="56"/>
      <c r="C34" s="30"/>
      <c r="D34" s="30"/>
      <c r="E34" s="30"/>
      <c r="F34" s="30"/>
      <c r="G34" s="30"/>
      <c r="H34" s="31"/>
      <c r="I34" s="31"/>
      <c r="J34" s="31"/>
      <c r="K34" s="31"/>
      <c r="L34" s="31"/>
      <c r="M34" s="31"/>
      <c r="N34" s="31"/>
      <c r="O34" s="31"/>
      <c r="P34" s="31"/>
      <c r="Q34" s="31"/>
      <c r="R34" s="31"/>
      <c r="S34" s="31"/>
      <c r="T34" s="31"/>
      <c r="U34" s="31"/>
      <c r="V34" s="31"/>
      <c r="W34" s="31"/>
      <c r="X34" s="31"/>
      <c r="Y34" s="31"/>
      <c r="Z34" s="31"/>
    </row>
    <row r="35" spans="1:26" ht="15" customHeight="1" x14ac:dyDescent="0.35">
      <c r="A35" s="47"/>
      <c r="B35" s="53" t="s">
        <v>218</v>
      </c>
      <c r="C35" s="47" t="s">
        <v>219</v>
      </c>
      <c r="D35" s="47" t="s">
        <v>220</v>
      </c>
      <c r="E35" s="54"/>
      <c r="F35" s="47" t="s">
        <v>181</v>
      </c>
      <c r="G35" s="47"/>
      <c r="H35" s="31"/>
      <c r="I35" s="31"/>
      <c r="J35" s="31"/>
      <c r="K35" s="31"/>
      <c r="L35" s="31"/>
      <c r="M35" s="31"/>
      <c r="N35" s="31"/>
      <c r="O35" s="31"/>
      <c r="P35" s="31"/>
      <c r="Q35" s="31"/>
      <c r="R35" s="31"/>
      <c r="S35" s="31"/>
      <c r="T35" s="31"/>
      <c r="U35" s="31"/>
      <c r="V35" s="31"/>
      <c r="W35" s="31"/>
      <c r="X35" s="31"/>
      <c r="Y35" s="31"/>
      <c r="Z35" s="31"/>
    </row>
    <row r="36" spans="1:26" ht="14.25" customHeight="1" x14ac:dyDescent="0.35">
      <c r="A36" s="30" t="s">
        <v>221</v>
      </c>
      <c r="B36" s="30" t="s">
        <v>222</v>
      </c>
      <c r="C36" s="49">
        <v>7.6181688114027009E-3</v>
      </c>
      <c r="D36" s="49">
        <v>0</v>
      </c>
      <c r="E36" s="49"/>
      <c r="F36" s="49">
        <v>7.6730003036587328E-3</v>
      </c>
      <c r="G36" s="30"/>
      <c r="H36" s="31"/>
      <c r="I36" s="31"/>
      <c r="J36" s="31"/>
      <c r="K36" s="31"/>
      <c r="L36" s="31"/>
      <c r="M36" s="31"/>
      <c r="N36" s="31"/>
      <c r="O36" s="31"/>
      <c r="P36" s="31"/>
      <c r="Q36" s="31"/>
      <c r="R36" s="31"/>
      <c r="S36" s="31"/>
      <c r="T36" s="31"/>
      <c r="U36" s="31"/>
      <c r="V36" s="31"/>
      <c r="W36" s="31"/>
      <c r="X36" s="31"/>
      <c r="Y36" s="31"/>
      <c r="Z36" s="31"/>
    </row>
    <row r="37" spans="1:26" ht="14.25" customHeight="1" x14ac:dyDescent="0.35">
      <c r="A37" s="30" t="s">
        <v>223</v>
      </c>
      <c r="B37" s="30"/>
      <c r="C37" s="49"/>
      <c r="D37" s="49"/>
      <c r="E37" s="49"/>
      <c r="F37" s="49"/>
      <c r="G37" s="30"/>
      <c r="H37" s="31"/>
      <c r="I37" s="31"/>
      <c r="J37" s="31"/>
      <c r="K37" s="31"/>
      <c r="L37" s="31"/>
      <c r="M37" s="31"/>
      <c r="N37" s="31"/>
      <c r="O37" s="31"/>
      <c r="P37" s="31"/>
      <c r="Q37" s="31"/>
      <c r="R37" s="31"/>
      <c r="S37" s="31"/>
      <c r="T37" s="31"/>
      <c r="U37" s="31"/>
      <c r="V37" s="31"/>
      <c r="W37" s="31"/>
      <c r="X37" s="31"/>
      <c r="Y37" s="31"/>
      <c r="Z37" s="31"/>
    </row>
    <row r="38" spans="1:26" ht="14.25" customHeight="1" x14ac:dyDescent="0.35">
      <c r="A38" s="30" t="s">
        <v>224</v>
      </c>
      <c r="B38" s="30"/>
      <c r="C38" s="49"/>
      <c r="D38" s="49"/>
      <c r="E38" s="49"/>
      <c r="F38" s="49"/>
      <c r="G38" s="30"/>
      <c r="H38" s="31"/>
      <c r="I38" s="31"/>
      <c r="J38" s="31"/>
      <c r="K38" s="31"/>
      <c r="L38" s="31"/>
      <c r="M38" s="31"/>
      <c r="N38" s="31"/>
      <c r="O38" s="31"/>
      <c r="P38" s="31"/>
      <c r="Q38" s="31"/>
      <c r="R38" s="31"/>
      <c r="S38" s="31"/>
      <c r="T38" s="31"/>
      <c r="U38" s="31"/>
      <c r="V38" s="31"/>
      <c r="W38" s="31"/>
      <c r="X38" s="31"/>
      <c r="Y38" s="31"/>
      <c r="Z38" s="31"/>
    </row>
    <row r="39" spans="1:26" ht="14.25" customHeight="1" x14ac:dyDescent="0.35">
      <c r="A39" s="30" t="s">
        <v>225</v>
      </c>
      <c r="B39" s="30"/>
      <c r="C39" s="49"/>
      <c r="D39" s="49"/>
      <c r="E39" s="49"/>
      <c r="F39" s="49"/>
      <c r="G39" s="30"/>
      <c r="H39" s="31"/>
      <c r="I39" s="31"/>
      <c r="J39" s="31"/>
      <c r="K39" s="31"/>
      <c r="L39" s="31"/>
      <c r="M39" s="31"/>
      <c r="N39" s="31"/>
      <c r="O39" s="31"/>
      <c r="P39" s="31"/>
      <c r="Q39" s="31"/>
      <c r="R39" s="31"/>
      <c r="S39" s="31"/>
      <c r="T39" s="31"/>
      <c r="U39" s="31"/>
      <c r="V39" s="31"/>
      <c r="W39" s="31"/>
      <c r="X39" s="31"/>
      <c r="Y39" s="31"/>
      <c r="Z39" s="31"/>
    </row>
    <row r="40" spans="1:26" ht="14.25" customHeight="1" x14ac:dyDescent="0.35">
      <c r="A40" s="30" t="s">
        <v>226</v>
      </c>
      <c r="B40" s="30"/>
      <c r="C40" s="49"/>
      <c r="D40" s="49"/>
      <c r="E40" s="49"/>
      <c r="F40" s="49"/>
      <c r="G40" s="30"/>
      <c r="H40" s="31"/>
      <c r="I40" s="31"/>
      <c r="J40" s="31"/>
      <c r="K40" s="31"/>
      <c r="L40" s="31"/>
      <c r="M40" s="31"/>
      <c r="N40" s="31"/>
      <c r="O40" s="31"/>
      <c r="P40" s="31"/>
      <c r="Q40" s="31"/>
      <c r="R40" s="31"/>
      <c r="S40" s="31"/>
      <c r="T40" s="31"/>
      <c r="U40" s="31"/>
      <c r="V40" s="31"/>
      <c r="W40" s="31"/>
      <c r="X40" s="31"/>
      <c r="Y40" s="31"/>
      <c r="Z40" s="31"/>
    </row>
    <row r="41" spans="1:26" ht="14.25" customHeight="1" x14ac:dyDescent="0.35">
      <c r="A41" s="30" t="s">
        <v>227</v>
      </c>
      <c r="B41" s="30"/>
      <c r="C41" s="49"/>
      <c r="D41" s="49"/>
      <c r="E41" s="49"/>
      <c r="F41" s="49"/>
      <c r="G41" s="30"/>
      <c r="H41" s="31"/>
      <c r="I41" s="31"/>
      <c r="J41" s="31"/>
      <c r="K41" s="31"/>
      <c r="L41" s="31"/>
      <c r="M41" s="31"/>
      <c r="N41" s="31"/>
      <c r="O41" s="31"/>
      <c r="P41" s="31"/>
      <c r="Q41" s="31"/>
      <c r="R41" s="31"/>
      <c r="S41" s="31"/>
      <c r="T41" s="31"/>
      <c r="U41" s="31"/>
      <c r="V41" s="31"/>
      <c r="W41" s="31"/>
      <c r="X41" s="31"/>
      <c r="Y41" s="31"/>
      <c r="Z41" s="31"/>
    </row>
    <row r="42" spans="1:26" ht="14.25" customHeight="1" x14ac:dyDescent="0.35">
      <c r="A42" s="30" t="s">
        <v>228</v>
      </c>
      <c r="B42" s="30"/>
      <c r="C42" s="49"/>
      <c r="D42" s="49"/>
      <c r="E42" s="49"/>
      <c r="F42" s="49"/>
      <c r="G42" s="30"/>
      <c r="H42" s="31"/>
      <c r="I42" s="31"/>
      <c r="J42" s="31"/>
      <c r="K42" s="31"/>
      <c r="L42" s="31"/>
      <c r="M42" s="31"/>
      <c r="N42" s="31"/>
      <c r="O42" s="31"/>
      <c r="P42" s="31"/>
      <c r="Q42" s="31"/>
      <c r="R42" s="31"/>
      <c r="S42" s="31"/>
      <c r="T42" s="31"/>
      <c r="U42" s="31"/>
      <c r="V42" s="31"/>
      <c r="W42" s="31"/>
      <c r="X42" s="31"/>
      <c r="Y42" s="31"/>
      <c r="Z42" s="31"/>
    </row>
    <row r="43" spans="1:26" ht="15" customHeight="1" x14ac:dyDescent="0.35">
      <c r="A43" s="47"/>
      <c r="B43" s="53" t="s">
        <v>229</v>
      </c>
      <c r="C43" s="47" t="s">
        <v>219</v>
      </c>
      <c r="D43" s="47" t="s">
        <v>220</v>
      </c>
      <c r="E43" s="54"/>
      <c r="F43" s="47" t="s">
        <v>181</v>
      </c>
      <c r="G43" s="47"/>
      <c r="H43" s="31"/>
      <c r="I43" s="31"/>
      <c r="J43" s="31"/>
      <c r="K43" s="31"/>
      <c r="L43" s="31"/>
      <c r="M43" s="31"/>
      <c r="N43" s="31"/>
      <c r="O43" s="31"/>
      <c r="P43" s="31"/>
      <c r="Q43" s="31"/>
      <c r="R43" s="31"/>
      <c r="S43" s="31"/>
      <c r="T43" s="31"/>
      <c r="U43" s="31"/>
      <c r="V43" s="31"/>
      <c r="W43" s="31"/>
      <c r="X43" s="31"/>
      <c r="Y43" s="31"/>
      <c r="Z43" s="31"/>
    </row>
    <row r="44" spans="1:26" ht="14.25" customHeight="1" x14ac:dyDescent="0.35">
      <c r="A44" s="30" t="s">
        <v>230</v>
      </c>
      <c r="B44" s="57" t="s">
        <v>231</v>
      </c>
      <c r="C44" s="58">
        <f t="shared" ref="C44:D44" si="2">SUM(C45:C71)</f>
        <v>1</v>
      </c>
      <c r="D44" s="58">
        <f t="shared" si="2"/>
        <v>0</v>
      </c>
      <c r="E44" s="49"/>
      <c r="F44" s="58">
        <f>SUM(F45:F71)</f>
        <v>1</v>
      </c>
      <c r="G44" s="30"/>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30" t="s">
        <v>232</v>
      </c>
      <c r="B45" s="30" t="s">
        <v>233</v>
      </c>
      <c r="C45" s="49">
        <v>0</v>
      </c>
      <c r="D45" s="49">
        <v>0</v>
      </c>
      <c r="E45" s="49"/>
      <c r="F45" s="49">
        <v>0</v>
      </c>
      <c r="G45" s="30"/>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30" t="s">
        <v>234</v>
      </c>
      <c r="B46" s="30" t="s">
        <v>235</v>
      </c>
      <c r="C46" s="49">
        <v>0</v>
      </c>
      <c r="D46" s="49">
        <v>0</v>
      </c>
      <c r="E46" s="49"/>
      <c r="F46" s="49">
        <v>0</v>
      </c>
      <c r="G46" s="30"/>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30" t="s">
        <v>236</v>
      </c>
      <c r="B47" s="30" t="s">
        <v>237</v>
      </c>
      <c r="C47" s="49">
        <v>0</v>
      </c>
      <c r="D47" s="49">
        <v>0</v>
      </c>
      <c r="E47" s="49"/>
      <c r="F47" s="49">
        <v>0</v>
      </c>
      <c r="G47" s="30"/>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30" t="s">
        <v>238</v>
      </c>
      <c r="B48" s="30" t="s">
        <v>239</v>
      </c>
      <c r="C48" s="49">
        <v>0</v>
      </c>
      <c r="D48" s="49">
        <v>0</v>
      </c>
      <c r="E48" s="49"/>
      <c r="F48" s="49">
        <v>0</v>
      </c>
      <c r="G48" s="30"/>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30" t="s">
        <v>240</v>
      </c>
      <c r="B49" s="30" t="s">
        <v>241</v>
      </c>
      <c r="C49" s="49">
        <v>0</v>
      </c>
      <c r="D49" s="49">
        <v>0</v>
      </c>
      <c r="E49" s="49"/>
      <c r="F49" s="49">
        <v>0</v>
      </c>
      <c r="G49" s="30"/>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30" t="s">
        <v>242</v>
      </c>
      <c r="B50" s="30" t="s">
        <v>243</v>
      </c>
      <c r="C50" s="49">
        <v>0</v>
      </c>
      <c r="D50" s="49">
        <v>0</v>
      </c>
      <c r="E50" s="49"/>
      <c r="F50" s="49">
        <v>0</v>
      </c>
      <c r="G50" s="30"/>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30" t="s">
        <v>244</v>
      </c>
      <c r="B51" s="30" t="s">
        <v>245</v>
      </c>
      <c r="C51" s="49">
        <v>0</v>
      </c>
      <c r="D51" s="49">
        <v>0</v>
      </c>
      <c r="E51" s="49"/>
      <c r="F51" s="49">
        <v>0</v>
      </c>
      <c r="G51" s="30"/>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30" t="s">
        <v>246</v>
      </c>
      <c r="B52" s="30" t="s">
        <v>247</v>
      </c>
      <c r="C52" s="49">
        <v>0</v>
      </c>
      <c r="D52" s="49">
        <v>0</v>
      </c>
      <c r="E52" s="49"/>
      <c r="F52" s="49">
        <v>0</v>
      </c>
      <c r="G52" s="30"/>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30" t="s">
        <v>248</v>
      </c>
      <c r="B53" s="30" t="s">
        <v>249</v>
      </c>
      <c r="C53" s="49">
        <v>0</v>
      </c>
      <c r="D53" s="49">
        <v>0</v>
      </c>
      <c r="E53" s="49"/>
      <c r="F53" s="49">
        <v>0</v>
      </c>
      <c r="G53" s="30"/>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30" t="s">
        <v>250</v>
      </c>
      <c r="B54" s="30" t="s">
        <v>251</v>
      </c>
      <c r="C54" s="49">
        <v>0</v>
      </c>
      <c r="D54" s="49">
        <v>0</v>
      </c>
      <c r="E54" s="49"/>
      <c r="F54" s="49">
        <v>0</v>
      </c>
      <c r="G54" s="30"/>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30" t="s">
        <v>252</v>
      </c>
      <c r="B55" s="30" t="s">
        <v>253</v>
      </c>
      <c r="C55" s="49">
        <v>0</v>
      </c>
      <c r="D55" s="49">
        <v>0</v>
      </c>
      <c r="E55" s="49"/>
      <c r="F55" s="49">
        <v>0</v>
      </c>
      <c r="G55" s="30"/>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30" t="s">
        <v>254</v>
      </c>
      <c r="B56" s="30" t="s">
        <v>255</v>
      </c>
      <c r="C56" s="49">
        <v>0</v>
      </c>
      <c r="D56" s="49">
        <v>0</v>
      </c>
      <c r="E56" s="49"/>
      <c r="F56" s="49">
        <v>0</v>
      </c>
      <c r="G56" s="30"/>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30" t="s">
        <v>256</v>
      </c>
      <c r="B57" s="30" t="s">
        <v>257</v>
      </c>
      <c r="C57" s="49">
        <v>0</v>
      </c>
      <c r="D57" s="49">
        <v>0</v>
      </c>
      <c r="E57" s="49"/>
      <c r="F57" s="49">
        <v>0</v>
      </c>
      <c r="G57" s="30"/>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30" t="s">
        <v>258</v>
      </c>
      <c r="B58" s="30" t="s">
        <v>259</v>
      </c>
      <c r="C58" s="49">
        <v>0</v>
      </c>
      <c r="D58" s="49">
        <v>0</v>
      </c>
      <c r="E58" s="49"/>
      <c r="F58" s="49">
        <v>0</v>
      </c>
      <c r="G58" s="30"/>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30" t="s">
        <v>260</v>
      </c>
      <c r="B59" s="30" t="s">
        <v>261</v>
      </c>
      <c r="C59" s="49">
        <v>0</v>
      </c>
      <c r="D59" s="49">
        <v>0</v>
      </c>
      <c r="E59" s="49"/>
      <c r="F59" s="49">
        <v>0</v>
      </c>
      <c r="G59" s="30"/>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30" t="s">
        <v>262</v>
      </c>
      <c r="B60" s="30" t="s">
        <v>263</v>
      </c>
      <c r="C60" s="49">
        <v>0</v>
      </c>
      <c r="D60" s="49">
        <v>0</v>
      </c>
      <c r="E60" s="49"/>
      <c r="F60" s="49">
        <v>0</v>
      </c>
      <c r="G60" s="30"/>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30" t="s">
        <v>264</v>
      </c>
      <c r="B61" s="30" t="s">
        <v>265</v>
      </c>
      <c r="C61" s="49">
        <v>0</v>
      </c>
      <c r="D61" s="49">
        <v>0</v>
      </c>
      <c r="E61" s="49"/>
      <c r="F61" s="49">
        <v>0</v>
      </c>
      <c r="G61" s="30"/>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30" t="s">
        <v>266</v>
      </c>
      <c r="B62" s="30" t="s">
        <v>267</v>
      </c>
      <c r="C62" s="49">
        <v>0</v>
      </c>
      <c r="D62" s="49">
        <v>0</v>
      </c>
      <c r="E62" s="49"/>
      <c r="F62" s="49">
        <v>0</v>
      </c>
      <c r="G62" s="30"/>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30" t="s">
        <v>268</v>
      </c>
      <c r="B63" s="30" t="s">
        <v>269</v>
      </c>
      <c r="C63" s="49">
        <v>0</v>
      </c>
      <c r="D63" s="49">
        <v>0</v>
      </c>
      <c r="E63" s="49"/>
      <c r="F63" s="49">
        <v>0</v>
      </c>
      <c r="G63" s="30"/>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30" t="s">
        <v>270</v>
      </c>
      <c r="B64" s="30" t="s">
        <v>271</v>
      </c>
      <c r="C64" s="49">
        <v>0</v>
      </c>
      <c r="D64" s="49">
        <v>0</v>
      </c>
      <c r="E64" s="49"/>
      <c r="F64" s="49">
        <v>0</v>
      </c>
      <c r="G64" s="30"/>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30" t="s">
        <v>272</v>
      </c>
      <c r="B65" s="30" t="s">
        <v>273</v>
      </c>
      <c r="C65" s="49">
        <v>0</v>
      </c>
      <c r="D65" s="49">
        <v>0</v>
      </c>
      <c r="E65" s="49"/>
      <c r="F65" s="49">
        <v>0</v>
      </c>
      <c r="G65" s="30"/>
      <c r="H65" s="31"/>
      <c r="I65" s="31"/>
      <c r="J65" s="31"/>
      <c r="K65" s="31"/>
      <c r="L65" s="31"/>
      <c r="M65" s="31"/>
      <c r="N65" s="31"/>
      <c r="O65" s="31"/>
      <c r="P65" s="31"/>
      <c r="Q65" s="31"/>
      <c r="R65" s="31"/>
      <c r="S65" s="31"/>
      <c r="T65" s="31"/>
      <c r="U65" s="31"/>
      <c r="V65" s="31"/>
      <c r="W65" s="31"/>
      <c r="X65" s="31"/>
      <c r="Y65" s="31"/>
      <c r="Z65" s="31"/>
    </row>
    <row r="66" spans="1:26" ht="14.25" customHeight="1" x14ac:dyDescent="0.35">
      <c r="A66" s="30" t="s">
        <v>274</v>
      </c>
      <c r="B66" s="30" t="s">
        <v>275</v>
      </c>
      <c r="C66" s="49">
        <v>1</v>
      </c>
      <c r="D66" s="49">
        <v>0</v>
      </c>
      <c r="E66" s="49"/>
      <c r="F66" s="49">
        <v>1</v>
      </c>
      <c r="G66" s="30"/>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30" t="s">
        <v>276</v>
      </c>
      <c r="B67" s="30" t="s">
        <v>277</v>
      </c>
      <c r="C67" s="49">
        <v>0</v>
      </c>
      <c r="D67" s="49">
        <v>0</v>
      </c>
      <c r="E67" s="49"/>
      <c r="F67" s="49">
        <v>0</v>
      </c>
      <c r="G67" s="30"/>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30" t="s">
        <v>278</v>
      </c>
      <c r="B68" s="30" t="s">
        <v>279</v>
      </c>
      <c r="C68" s="49">
        <v>0</v>
      </c>
      <c r="D68" s="49">
        <v>0</v>
      </c>
      <c r="E68" s="49"/>
      <c r="F68" s="49">
        <v>0</v>
      </c>
      <c r="G68" s="30"/>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30" t="s">
        <v>280</v>
      </c>
      <c r="B69" s="30" t="s">
        <v>281</v>
      </c>
      <c r="C69" s="49">
        <v>0</v>
      </c>
      <c r="D69" s="49">
        <v>0</v>
      </c>
      <c r="E69" s="49"/>
      <c r="F69" s="49">
        <v>0</v>
      </c>
      <c r="G69" s="30"/>
      <c r="H69" s="31"/>
      <c r="I69" s="31"/>
      <c r="J69" s="31"/>
      <c r="K69" s="31"/>
      <c r="L69" s="31"/>
      <c r="M69" s="31"/>
      <c r="N69" s="31"/>
      <c r="O69" s="31"/>
      <c r="P69" s="31"/>
      <c r="Q69" s="31"/>
      <c r="R69" s="31"/>
      <c r="S69" s="31"/>
      <c r="T69" s="31"/>
      <c r="U69" s="31"/>
      <c r="V69" s="31"/>
      <c r="W69" s="31"/>
      <c r="X69" s="31"/>
      <c r="Y69" s="31"/>
      <c r="Z69" s="31"/>
    </row>
    <row r="70" spans="1:26" ht="14.25" hidden="1" customHeight="1" x14ac:dyDescent="0.35">
      <c r="A70" s="30" t="s">
        <v>282</v>
      </c>
      <c r="B70" s="30" t="s">
        <v>283</v>
      </c>
      <c r="C70" s="49">
        <v>0</v>
      </c>
      <c r="D70" s="49">
        <v>0</v>
      </c>
      <c r="E70" s="49"/>
      <c r="F70" s="49">
        <v>0</v>
      </c>
      <c r="G70" s="30"/>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30" t="s">
        <v>284</v>
      </c>
      <c r="B71" s="30" t="s">
        <v>285</v>
      </c>
      <c r="C71" s="49">
        <v>0</v>
      </c>
      <c r="D71" s="49">
        <v>0</v>
      </c>
      <c r="E71" s="49"/>
      <c r="F71" s="49">
        <v>0</v>
      </c>
      <c r="G71" s="30"/>
      <c r="H71" s="31"/>
      <c r="I71" s="31"/>
      <c r="J71" s="31"/>
      <c r="K71" s="31"/>
      <c r="L71" s="31"/>
      <c r="M71" s="31"/>
      <c r="N71" s="31"/>
      <c r="O71" s="31"/>
      <c r="P71" s="31"/>
      <c r="Q71" s="31"/>
      <c r="R71" s="31"/>
      <c r="S71" s="31"/>
      <c r="T71" s="31"/>
      <c r="U71" s="31"/>
      <c r="V71" s="31"/>
      <c r="W71" s="31"/>
      <c r="X71" s="31"/>
      <c r="Y71" s="31"/>
      <c r="Z71" s="31"/>
    </row>
    <row r="72" spans="1:26" ht="14.25" hidden="1" customHeight="1" x14ac:dyDescent="0.35">
      <c r="A72" s="30" t="s">
        <v>286</v>
      </c>
      <c r="B72" s="57" t="s">
        <v>287</v>
      </c>
      <c r="C72" s="58">
        <f t="shared" ref="C72:D72" si="3">SUM(C73:C75)</f>
        <v>0</v>
      </c>
      <c r="D72" s="58">
        <f t="shared" si="3"/>
        <v>0</v>
      </c>
      <c r="E72" s="49"/>
      <c r="F72" s="58">
        <f>SUM(F73:F75)</f>
        <v>0</v>
      </c>
      <c r="G72" s="30"/>
      <c r="H72" s="31"/>
      <c r="I72" s="31"/>
      <c r="J72" s="31"/>
      <c r="K72" s="31"/>
      <c r="L72" s="31"/>
      <c r="M72" s="31"/>
      <c r="N72" s="31"/>
      <c r="O72" s="31"/>
      <c r="P72" s="31"/>
      <c r="Q72" s="31"/>
      <c r="R72" s="31"/>
      <c r="S72" s="31"/>
      <c r="T72" s="31"/>
      <c r="U72" s="31"/>
      <c r="V72" s="31"/>
      <c r="W72" s="31"/>
      <c r="X72" s="31"/>
      <c r="Y72" s="31"/>
      <c r="Z72" s="31"/>
    </row>
    <row r="73" spans="1:26" ht="14.25" hidden="1" customHeight="1" x14ac:dyDescent="0.35">
      <c r="A73" s="30" t="s">
        <v>288</v>
      </c>
      <c r="B73" s="30" t="s">
        <v>289</v>
      </c>
      <c r="C73" s="49">
        <v>0</v>
      </c>
      <c r="D73" s="49">
        <v>0</v>
      </c>
      <c r="E73" s="49"/>
      <c r="F73" s="49">
        <v>0</v>
      </c>
      <c r="G73" s="30"/>
      <c r="H73" s="31"/>
      <c r="I73" s="31"/>
      <c r="J73" s="31"/>
      <c r="K73" s="31"/>
      <c r="L73" s="31"/>
      <c r="M73" s="31"/>
      <c r="N73" s="31"/>
      <c r="O73" s="31"/>
      <c r="P73" s="31"/>
      <c r="Q73" s="31"/>
      <c r="R73" s="31"/>
      <c r="S73" s="31"/>
      <c r="T73" s="31"/>
      <c r="U73" s="31"/>
      <c r="V73" s="31"/>
      <c r="W73" s="31"/>
      <c r="X73" s="31"/>
      <c r="Y73" s="31"/>
      <c r="Z73" s="31"/>
    </row>
    <row r="74" spans="1:26" ht="14.25" hidden="1" customHeight="1" x14ac:dyDescent="0.35">
      <c r="A74" s="30" t="s">
        <v>290</v>
      </c>
      <c r="B74" s="30" t="s">
        <v>291</v>
      </c>
      <c r="C74" s="49">
        <v>0</v>
      </c>
      <c r="D74" s="49">
        <v>0</v>
      </c>
      <c r="E74" s="49"/>
      <c r="F74" s="49">
        <v>0</v>
      </c>
      <c r="G74" s="30"/>
      <c r="H74" s="31"/>
      <c r="I74" s="31"/>
      <c r="J74" s="31"/>
      <c r="K74" s="31"/>
      <c r="L74" s="31"/>
      <c r="M74" s="31"/>
      <c r="N74" s="31"/>
      <c r="O74" s="31"/>
      <c r="P74" s="31"/>
      <c r="Q74" s="31"/>
      <c r="R74" s="31"/>
      <c r="S74" s="31"/>
      <c r="T74" s="31"/>
      <c r="U74" s="31"/>
      <c r="V74" s="31"/>
      <c r="W74" s="31"/>
      <c r="X74" s="31"/>
      <c r="Y74" s="31"/>
      <c r="Z74" s="31"/>
    </row>
    <row r="75" spans="1:26" ht="14.25" hidden="1" customHeight="1" x14ac:dyDescent="0.35">
      <c r="A75" s="30" t="s">
        <v>292</v>
      </c>
      <c r="B75" s="30" t="s">
        <v>293</v>
      </c>
      <c r="C75" s="49">
        <v>0</v>
      </c>
      <c r="D75" s="49">
        <v>0</v>
      </c>
      <c r="E75" s="49"/>
      <c r="F75" s="49">
        <v>0</v>
      </c>
      <c r="G75" s="30"/>
      <c r="H75" s="31"/>
      <c r="I75" s="31"/>
      <c r="J75" s="31"/>
      <c r="K75" s="31"/>
      <c r="L75" s="31"/>
      <c r="M75" s="31"/>
      <c r="N75" s="31"/>
      <c r="O75" s="31"/>
      <c r="P75" s="31"/>
      <c r="Q75" s="31"/>
      <c r="R75" s="31"/>
      <c r="S75" s="31"/>
      <c r="T75" s="31"/>
      <c r="U75" s="31"/>
      <c r="V75" s="31"/>
      <c r="W75" s="31"/>
      <c r="X75" s="31"/>
      <c r="Y75" s="31"/>
      <c r="Z75" s="31"/>
    </row>
    <row r="76" spans="1:26" ht="14.25" hidden="1" customHeight="1" x14ac:dyDescent="0.35">
      <c r="A76" s="30" t="s">
        <v>294</v>
      </c>
      <c r="B76" s="57" t="s">
        <v>187</v>
      </c>
      <c r="C76" s="58">
        <f t="shared" ref="C76:D76" si="4">SUM(C77:C87)</f>
        <v>0</v>
      </c>
      <c r="D76" s="58">
        <f t="shared" si="4"/>
        <v>0</v>
      </c>
      <c r="E76" s="49"/>
      <c r="F76" s="58">
        <f>SUM(F77:F87)</f>
        <v>0</v>
      </c>
      <c r="G76" s="30"/>
      <c r="H76" s="31"/>
      <c r="I76" s="31"/>
      <c r="J76" s="31"/>
      <c r="K76" s="31"/>
      <c r="L76" s="31"/>
      <c r="M76" s="31"/>
      <c r="N76" s="31"/>
      <c r="O76" s="31"/>
      <c r="P76" s="31"/>
      <c r="Q76" s="31"/>
      <c r="R76" s="31"/>
      <c r="S76" s="31"/>
      <c r="T76" s="31"/>
      <c r="U76" s="31"/>
      <c r="V76" s="31"/>
      <c r="W76" s="31"/>
      <c r="X76" s="31"/>
      <c r="Y76" s="31"/>
      <c r="Z76" s="31"/>
    </row>
    <row r="77" spans="1:26" ht="14.25" hidden="1" customHeight="1" x14ac:dyDescent="0.35">
      <c r="A77" s="30" t="s">
        <v>295</v>
      </c>
      <c r="B77" s="59" t="s">
        <v>296</v>
      </c>
      <c r="C77" s="49">
        <v>0</v>
      </c>
      <c r="D77" s="49">
        <v>0</v>
      </c>
      <c r="E77" s="49"/>
      <c r="F77" s="49">
        <v>0</v>
      </c>
      <c r="G77" s="30"/>
      <c r="H77" s="31"/>
      <c r="I77" s="31"/>
      <c r="J77" s="31"/>
      <c r="K77" s="31"/>
      <c r="L77" s="31"/>
      <c r="M77" s="31"/>
      <c r="N77" s="31"/>
      <c r="O77" s="31"/>
      <c r="P77" s="31"/>
      <c r="Q77" s="31"/>
      <c r="R77" s="31"/>
      <c r="S77" s="31"/>
      <c r="T77" s="31"/>
      <c r="U77" s="31"/>
      <c r="V77" s="31"/>
      <c r="W77" s="31"/>
      <c r="X77" s="31"/>
      <c r="Y77" s="31"/>
      <c r="Z77" s="31"/>
    </row>
    <row r="78" spans="1:26" ht="14.25" hidden="1" customHeight="1" x14ac:dyDescent="0.35">
      <c r="A78" s="30" t="s">
        <v>297</v>
      </c>
      <c r="B78" s="30" t="s">
        <v>298</v>
      </c>
      <c r="C78" s="49">
        <v>0</v>
      </c>
      <c r="D78" s="49">
        <v>0</v>
      </c>
      <c r="E78" s="49"/>
      <c r="F78" s="49">
        <v>0</v>
      </c>
      <c r="G78" s="30"/>
      <c r="H78" s="31"/>
      <c r="I78" s="31"/>
      <c r="J78" s="31"/>
      <c r="K78" s="31"/>
      <c r="L78" s="31"/>
      <c r="M78" s="31"/>
      <c r="N78" s="31"/>
      <c r="O78" s="31"/>
      <c r="P78" s="31"/>
      <c r="Q78" s="31"/>
      <c r="R78" s="31"/>
      <c r="S78" s="31"/>
      <c r="T78" s="31"/>
      <c r="U78" s="31"/>
      <c r="V78" s="31"/>
      <c r="W78" s="31"/>
      <c r="X78" s="31"/>
      <c r="Y78" s="31"/>
      <c r="Z78" s="31"/>
    </row>
    <row r="79" spans="1:26" ht="14.25" hidden="1" customHeight="1" x14ac:dyDescent="0.35">
      <c r="A79" s="30" t="s">
        <v>299</v>
      </c>
      <c r="B79" s="59" t="s">
        <v>300</v>
      </c>
      <c r="C79" s="49">
        <v>0</v>
      </c>
      <c r="D79" s="49">
        <v>0</v>
      </c>
      <c r="E79" s="49"/>
      <c r="F79" s="49">
        <v>0</v>
      </c>
      <c r="G79" s="30"/>
      <c r="H79" s="31"/>
      <c r="I79" s="31"/>
      <c r="J79" s="31"/>
      <c r="K79" s="31"/>
      <c r="L79" s="31"/>
      <c r="M79" s="31"/>
      <c r="N79" s="31"/>
      <c r="O79" s="31"/>
      <c r="P79" s="31"/>
      <c r="Q79" s="31"/>
      <c r="R79" s="31"/>
      <c r="S79" s="31"/>
      <c r="T79" s="31"/>
      <c r="U79" s="31"/>
      <c r="V79" s="31"/>
      <c r="W79" s="31"/>
      <c r="X79" s="31"/>
      <c r="Y79" s="31"/>
      <c r="Z79" s="31"/>
    </row>
    <row r="80" spans="1:26" ht="14.25" hidden="1" customHeight="1" x14ac:dyDescent="0.35">
      <c r="A80" s="30" t="s">
        <v>301</v>
      </c>
      <c r="B80" s="59" t="s">
        <v>302</v>
      </c>
      <c r="C80" s="49">
        <v>0</v>
      </c>
      <c r="D80" s="49">
        <v>0</v>
      </c>
      <c r="E80" s="49"/>
      <c r="F80" s="49">
        <v>0</v>
      </c>
      <c r="G80" s="30"/>
      <c r="H80" s="31"/>
      <c r="I80" s="31"/>
      <c r="J80" s="31"/>
      <c r="K80" s="31"/>
      <c r="L80" s="31"/>
      <c r="M80" s="31"/>
      <c r="N80" s="31"/>
      <c r="O80" s="31"/>
      <c r="P80" s="31"/>
      <c r="Q80" s="31"/>
      <c r="R80" s="31"/>
      <c r="S80" s="31"/>
      <c r="T80" s="31"/>
      <c r="U80" s="31"/>
      <c r="V80" s="31"/>
      <c r="W80" s="31"/>
      <c r="X80" s="31"/>
      <c r="Y80" s="31"/>
      <c r="Z80" s="31"/>
    </row>
    <row r="81" spans="1:26" ht="14.25" hidden="1" customHeight="1" x14ac:dyDescent="0.35">
      <c r="A81" s="30" t="s">
        <v>303</v>
      </c>
      <c r="B81" s="59" t="s">
        <v>304</v>
      </c>
      <c r="C81" s="49">
        <v>0</v>
      </c>
      <c r="D81" s="49">
        <v>0</v>
      </c>
      <c r="E81" s="49"/>
      <c r="F81" s="49">
        <v>0</v>
      </c>
      <c r="G81" s="30"/>
      <c r="H81" s="31"/>
      <c r="I81" s="31"/>
      <c r="J81" s="31"/>
      <c r="K81" s="31"/>
      <c r="L81" s="31"/>
      <c r="M81" s="31"/>
      <c r="N81" s="31"/>
      <c r="O81" s="31"/>
      <c r="P81" s="31"/>
      <c r="Q81" s="31"/>
      <c r="R81" s="31"/>
      <c r="S81" s="31"/>
      <c r="T81" s="31"/>
      <c r="U81" s="31"/>
      <c r="V81" s="31"/>
      <c r="W81" s="31"/>
      <c r="X81" s="31"/>
      <c r="Y81" s="31"/>
      <c r="Z81" s="31"/>
    </row>
    <row r="82" spans="1:26" ht="14.25" hidden="1" customHeight="1" x14ac:dyDescent="0.35">
      <c r="A82" s="30" t="s">
        <v>305</v>
      </c>
      <c r="B82" s="59" t="s">
        <v>306</v>
      </c>
      <c r="C82" s="49">
        <v>0</v>
      </c>
      <c r="D82" s="49">
        <v>0</v>
      </c>
      <c r="E82" s="49"/>
      <c r="F82" s="49">
        <v>0</v>
      </c>
      <c r="G82" s="30"/>
      <c r="H82" s="31"/>
      <c r="I82" s="31"/>
      <c r="J82" s="31"/>
      <c r="K82" s="31"/>
      <c r="L82" s="31"/>
      <c r="M82" s="31"/>
      <c r="N82" s="31"/>
      <c r="O82" s="31"/>
      <c r="P82" s="31"/>
      <c r="Q82" s="31"/>
      <c r="R82" s="31"/>
      <c r="S82" s="31"/>
      <c r="T82" s="31"/>
      <c r="U82" s="31"/>
      <c r="V82" s="31"/>
      <c r="W82" s="31"/>
      <c r="X82" s="31"/>
      <c r="Y82" s="31"/>
      <c r="Z82" s="31"/>
    </row>
    <row r="83" spans="1:26" ht="14.25" hidden="1" customHeight="1" x14ac:dyDescent="0.35">
      <c r="A83" s="30" t="s">
        <v>307</v>
      </c>
      <c r="B83" s="59" t="s">
        <v>308</v>
      </c>
      <c r="C83" s="49">
        <v>0</v>
      </c>
      <c r="D83" s="49">
        <v>0</v>
      </c>
      <c r="E83" s="49"/>
      <c r="F83" s="49">
        <v>0</v>
      </c>
      <c r="G83" s="30"/>
      <c r="H83" s="31"/>
      <c r="I83" s="31"/>
      <c r="J83" s="31"/>
      <c r="K83" s="31"/>
      <c r="L83" s="31"/>
      <c r="M83" s="31"/>
      <c r="N83" s="31"/>
      <c r="O83" s="31"/>
      <c r="P83" s="31"/>
      <c r="Q83" s="31"/>
      <c r="R83" s="31"/>
      <c r="S83" s="31"/>
      <c r="T83" s="31"/>
      <c r="U83" s="31"/>
      <c r="V83" s="31"/>
      <c r="W83" s="31"/>
      <c r="X83" s="31"/>
      <c r="Y83" s="31"/>
      <c r="Z83" s="31"/>
    </row>
    <row r="84" spans="1:26" ht="14.25" hidden="1" customHeight="1" x14ac:dyDescent="0.35">
      <c r="A84" s="30" t="s">
        <v>309</v>
      </c>
      <c r="B84" s="59" t="s">
        <v>310</v>
      </c>
      <c r="C84" s="49">
        <v>0</v>
      </c>
      <c r="D84" s="49">
        <v>0</v>
      </c>
      <c r="E84" s="49"/>
      <c r="F84" s="49">
        <v>0</v>
      </c>
      <c r="G84" s="30"/>
      <c r="H84" s="31"/>
      <c r="I84" s="31"/>
      <c r="J84" s="31"/>
      <c r="K84" s="31"/>
      <c r="L84" s="31"/>
      <c r="M84" s="31"/>
      <c r="N84" s="31"/>
      <c r="O84" s="31"/>
      <c r="P84" s="31"/>
      <c r="Q84" s="31"/>
      <c r="R84" s="31"/>
      <c r="S84" s="31"/>
      <c r="T84" s="31"/>
      <c r="U84" s="31"/>
      <c r="V84" s="31"/>
      <c r="W84" s="31"/>
      <c r="X84" s="31"/>
      <c r="Y84" s="31"/>
      <c r="Z84" s="31"/>
    </row>
    <row r="85" spans="1:26" ht="14.25" hidden="1" customHeight="1" x14ac:dyDescent="0.35">
      <c r="A85" s="30" t="s">
        <v>311</v>
      </c>
      <c r="B85" s="59" t="s">
        <v>312</v>
      </c>
      <c r="C85" s="49">
        <v>0</v>
      </c>
      <c r="D85" s="49">
        <v>0</v>
      </c>
      <c r="E85" s="49"/>
      <c r="F85" s="49">
        <v>0</v>
      </c>
      <c r="G85" s="30"/>
      <c r="H85" s="31"/>
      <c r="I85" s="31"/>
      <c r="J85" s="31"/>
      <c r="K85" s="31"/>
      <c r="L85" s="31"/>
      <c r="M85" s="31"/>
      <c r="N85" s="31"/>
      <c r="O85" s="31"/>
      <c r="P85" s="31"/>
      <c r="Q85" s="31"/>
      <c r="R85" s="31"/>
      <c r="S85" s="31"/>
      <c r="T85" s="31"/>
      <c r="U85" s="31"/>
      <c r="V85" s="31"/>
      <c r="W85" s="31"/>
      <c r="X85" s="31"/>
      <c r="Y85" s="31"/>
      <c r="Z85" s="31"/>
    </row>
    <row r="86" spans="1:26" ht="14.25" hidden="1" customHeight="1" x14ac:dyDescent="0.35">
      <c r="A86" s="30" t="s">
        <v>313</v>
      </c>
      <c r="B86" s="59" t="s">
        <v>314</v>
      </c>
      <c r="C86" s="49">
        <v>0</v>
      </c>
      <c r="D86" s="49">
        <v>0</v>
      </c>
      <c r="E86" s="49"/>
      <c r="F86" s="49">
        <v>0</v>
      </c>
      <c r="G86" s="30"/>
      <c r="H86" s="31"/>
      <c r="I86" s="31"/>
      <c r="J86" s="31"/>
      <c r="K86" s="31"/>
      <c r="L86" s="31"/>
      <c r="M86" s="31"/>
      <c r="N86" s="31"/>
      <c r="O86" s="31"/>
      <c r="P86" s="31"/>
      <c r="Q86" s="31"/>
      <c r="R86" s="31"/>
      <c r="S86" s="31"/>
      <c r="T86" s="31"/>
      <c r="U86" s="31"/>
      <c r="V86" s="31"/>
      <c r="W86" s="31"/>
      <c r="X86" s="31"/>
      <c r="Y86" s="31"/>
      <c r="Z86" s="31"/>
    </row>
    <row r="87" spans="1:26" ht="14.25" hidden="1" customHeight="1" x14ac:dyDescent="0.35">
      <c r="A87" s="30" t="s">
        <v>315</v>
      </c>
      <c r="B87" s="59" t="s">
        <v>187</v>
      </c>
      <c r="C87" s="49">
        <v>0</v>
      </c>
      <c r="D87" s="49">
        <v>0</v>
      </c>
      <c r="E87" s="49"/>
      <c r="F87" s="49">
        <v>0</v>
      </c>
      <c r="G87" s="30"/>
      <c r="H87" s="31"/>
      <c r="I87" s="31"/>
      <c r="J87" s="31"/>
      <c r="K87" s="31"/>
      <c r="L87" s="31"/>
      <c r="M87" s="31"/>
      <c r="N87" s="31"/>
      <c r="O87" s="31"/>
      <c r="P87" s="31"/>
      <c r="Q87" s="31"/>
      <c r="R87" s="31"/>
      <c r="S87" s="31"/>
      <c r="T87" s="31"/>
      <c r="U87" s="31"/>
      <c r="V87" s="31"/>
      <c r="W87" s="31"/>
      <c r="X87" s="31"/>
      <c r="Y87" s="31"/>
      <c r="Z87" s="31"/>
    </row>
    <row r="88" spans="1:26" ht="14.25" hidden="1" customHeight="1" x14ac:dyDescent="0.35">
      <c r="A88" s="30" t="s">
        <v>316</v>
      </c>
      <c r="B88" s="51" t="s">
        <v>195</v>
      </c>
      <c r="C88" s="49"/>
      <c r="D88" s="49"/>
      <c r="E88" s="49"/>
      <c r="F88" s="49"/>
      <c r="G88" s="30"/>
      <c r="H88" s="31"/>
      <c r="I88" s="31"/>
      <c r="J88" s="31"/>
      <c r="K88" s="31"/>
      <c r="L88" s="31"/>
      <c r="M88" s="31"/>
      <c r="N88" s="31"/>
      <c r="O88" s="31"/>
      <c r="P88" s="31"/>
      <c r="Q88" s="31"/>
      <c r="R88" s="31"/>
      <c r="S88" s="31"/>
      <c r="T88" s="31"/>
      <c r="U88" s="31"/>
      <c r="V88" s="31"/>
      <c r="W88" s="31"/>
      <c r="X88" s="31"/>
      <c r="Y88" s="31"/>
      <c r="Z88" s="31"/>
    </row>
    <row r="89" spans="1:26" ht="14.25" hidden="1" customHeight="1" x14ac:dyDescent="0.35">
      <c r="A89" s="30" t="s">
        <v>317</v>
      </c>
      <c r="B89" s="51" t="s">
        <v>195</v>
      </c>
      <c r="C89" s="49"/>
      <c r="D89" s="49"/>
      <c r="E89" s="49"/>
      <c r="F89" s="49"/>
      <c r="G89" s="30"/>
      <c r="H89" s="31"/>
      <c r="I89" s="31"/>
      <c r="J89" s="31"/>
      <c r="K89" s="31"/>
      <c r="L89" s="31"/>
      <c r="M89" s="31"/>
      <c r="N89" s="31"/>
      <c r="O89" s="31"/>
      <c r="P89" s="31"/>
      <c r="Q89" s="31"/>
      <c r="R89" s="31"/>
      <c r="S89" s="31"/>
      <c r="T89" s="31"/>
      <c r="U89" s="31"/>
      <c r="V89" s="31"/>
      <c r="W89" s="31"/>
      <c r="X89" s="31"/>
      <c r="Y89" s="31"/>
      <c r="Z89" s="31"/>
    </row>
    <row r="90" spans="1:26" ht="14.25" hidden="1" customHeight="1" x14ac:dyDescent="0.35">
      <c r="A90" s="30" t="s">
        <v>318</v>
      </c>
      <c r="B90" s="51" t="s">
        <v>195</v>
      </c>
      <c r="C90" s="49"/>
      <c r="D90" s="49"/>
      <c r="E90" s="49"/>
      <c r="F90" s="49"/>
      <c r="G90" s="30"/>
      <c r="H90" s="31"/>
      <c r="I90" s="31"/>
      <c r="J90" s="31"/>
      <c r="K90" s="31"/>
      <c r="L90" s="31"/>
      <c r="M90" s="31"/>
      <c r="N90" s="31"/>
      <c r="O90" s="31"/>
      <c r="P90" s="31"/>
      <c r="Q90" s="31"/>
      <c r="R90" s="31"/>
      <c r="S90" s="31"/>
      <c r="T90" s="31"/>
      <c r="U90" s="31"/>
      <c r="V90" s="31"/>
      <c r="W90" s="31"/>
      <c r="X90" s="31"/>
      <c r="Y90" s="31"/>
      <c r="Z90" s="31"/>
    </row>
    <row r="91" spans="1:26" ht="14.25" hidden="1" customHeight="1" x14ac:dyDescent="0.35">
      <c r="A91" s="30" t="s">
        <v>319</v>
      </c>
      <c r="B91" s="51" t="s">
        <v>195</v>
      </c>
      <c r="C91" s="49"/>
      <c r="D91" s="49"/>
      <c r="E91" s="49"/>
      <c r="F91" s="49"/>
      <c r="G91" s="30"/>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30" t="s">
        <v>320</v>
      </c>
      <c r="B92" s="51" t="s">
        <v>195</v>
      </c>
      <c r="C92" s="49"/>
      <c r="D92" s="49"/>
      <c r="E92" s="49"/>
      <c r="F92" s="49"/>
      <c r="G92" s="30"/>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30" t="s">
        <v>321</v>
      </c>
      <c r="B93" s="51" t="s">
        <v>195</v>
      </c>
      <c r="C93" s="49"/>
      <c r="D93" s="49"/>
      <c r="E93" s="49"/>
      <c r="F93" s="49"/>
      <c r="G93" s="30"/>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30" t="s">
        <v>322</v>
      </c>
      <c r="B94" s="51" t="s">
        <v>195</v>
      </c>
      <c r="C94" s="49"/>
      <c r="D94" s="49"/>
      <c r="E94" s="49"/>
      <c r="F94" s="49"/>
      <c r="G94" s="30"/>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30" t="s">
        <v>323</v>
      </c>
      <c r="B95" s="51" t="s">
        <v>195</v>
      </c>
      <c r="C95" s="49"/>
      <c r="D95" s="49"/>
      <c r="E95" s="49"/>
      <c r="F95" s="49"/>
      <c r="G95" s="30"/>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30" t="s">
        <v>324</v>
      </c>
      <c r="B96" s="51" t="s">
        <v>195</v>
      </c>
      <c r="C96" s="49"/>
      <c r="D96" s="49"/>
      <c r="E96" s="49"/>
      <c r="F96" s="49"/>
      <c r="G96" s="30"/>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30" t="s">
        <v>325</v>
      </c>
      <c r="B97" s="51" t="s">
        <v>195</v>
      </c>
      <c r="C97" s="49"/>
      <c r="D97" s="49"/>
      <c r="E97" s="49"/>
      <c r="F97" s="49"/>
      <c r="G97" s="30"/>
      <c r="H97" s="31"/>
      <c r="I97" s="31"/>
      <c r="J97" s="31"/>
      <c r="K97" s="31"/>
      <c r="L97" s="31"/>
      <c r="M97" s="31"/>
      <c r="N97" s="31"/>
      <c r="O97" s="31"/>
      <c r="P97" s="31"/>
      <c r="Q97" s="31"/>
      <c r="R97" s="31"/>
      <c r="S97" s="31"/>
      <c r="T97" s="31"/>
      <c r="U97" s="31"/>
      <c r="V97" s="31"/>
      <c r="W97" s="31"/>
      <c r="X97" s="31"/>
      <c r="Y97" s="31"/>
      <c r="Z97" s="31"/>
    </row>
    <row r="98" spans="1:26" ht="14.25" customHeight="1" x14ac:dyDescent="0.35">
      <c r="A98" s="47"/>
      <c r="B98" s="47" t="s">
        <v>326</v>
      </c>
      <c r="C98" s="47" t="s">
        <v>219</v>
      </c>
      <c r="D98" s="47" t="s">
        <v>220</v>
      </c>
      <c r="E98" s="54"/>
      <c r="F98" s="47" t="s">
        <v>181</v>
      </c>
      <c r="G98" s="47"/>
      <c r="H98" s="31"/>
      <c r="I98" s="31"/>
      <c r="J98" s="31"/>
      <c r="K98" s="31"/>
      <c r="L98" s="31"/>
      <c r="M98" s="31"/>
      <c r="N98" s="31"/>
      <c r="O98" s="31"/>
      <c r="P98" s="31"/>
      <c r="Q98" s="31"/>
      <c r="R98" s="31"/>
      <c r="S98" s="31"/>
      <c r="T98" s="31"/>
      <c r="U98" s="31"/>
      <c r="V98" s="31"/>
      <c r="W98" s="31"/>
      <c r="X98" s="31"/>
      <c r="Y98" s="31"/>
      <c r="Z98" s="31"/>
    </row>
    <row r="99" spans="1:26" ht="14.25" customHeight="1" x14ac:dyDescent="0.35">
      <c r="A99" s="30" t="s">
        <v>327</v>
      </c>
      <c r="B99" s="59" t="s">
        <v>328</v>
      </c>
      <c r="C99" s="49">
        <v>0.11730807271221434</v>
      </c>
      <c r="D99" s="49">
        <v>0</v>
      </c>
      <c r="E99" s="49"/>
      <c r="F99" s="49">
        <v>0.11730807271221413</v>
      </c>
      <c r="G99" s="30"/>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30" t="s">
        <v>329</v>
      </c>
      <c r="B100" s="59" t="s">
        <v>330</v>
      </c>
      <c r="C100" s="49">
        <v>5.5797954069850275E-2</v>
      </c>
      <c r="D100" s="49">
        <v>0</v>
      </c>
      <c r="E100" s="49"/>
      <c r="F100" s="49">
        <v>5.5797954069850178E-2</v>
      </c>
      <c r="G100" s="30"/>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30" t="s">
        <v>331</v>
      </c>
      <c r="B101" s="59" t="s">
        <v>332</v>
      </c>
      <c r="C101" s="49">
        <v>0.6014437010388638</v>
      </c>
      <c r="D101" s="49">
        <v>0</v>
      </c>
      <c r="E101" s="49"/>
      <c r="F101" s="49">
        <v>0.6014437010388628</v>
      </c>
      <c r="G101" s="30"/>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30" t="s">
        <v>333</v>
      </c>
      <c r="B102" s="59" t="s">
        <v>334</v>
      </c>
      <c r="C102" s="49">
        <v>3.8132564260804337E-2</v>
      </c>
      <c r="D102" s="49">
        <v>0</v>
      </c>
      <c r="E102" s="49"/>
      <c r="F102" s="49">
        <v>3.8132564260804268E-2</v>
      </c>
      <c r="G102" s="30"/>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30" t="s">
        <v>335</v>
      </c>
      <c r="B103" s="59" t="s">
        <v>336</v>
      </c>
      <c r="C103" s="49">
        <v>0.11881256930213965</v>
      </c>
      <c r="D103" s="49">
        <v>0</v>
      </c>
      <c r="E103" s="49"/>
      <c r="F103" s="49">
        <v>0.11881256930213943</v>
      </c>
      <c r="G103" s="30"/>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30" t="s">
        <v>337</v>
      </c>
      <c r="B104" s="59" t="s">
        <v>338</v>
      </c>
      <c r="C104" s="49">
        <v>8.7100600372122319E-3</v>
      </c>
      <c r="D104" s="49">
        <v>0</v>
      </c>
      <c r="E104" s="49"/>
      <c r="F104" s="49">
        <v>8.7100600372122163E-3</v>
      </c>
      <c r="G104" s="30"/>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30" t="s">
        <v>339</v>
      </c>
      <c r="B105" s="59" t="s">
        <v>340</v>
      </c>
      <c r="C105" s="49">
        <v>5.9151854901701724E-2</v>
      </c>
      <c r="D105" s="49">
        <v>0</v>
      </c>
      <c r="E105" s="49"/>
      <c r="F105" s="49">
        <v>5.915185490170162E-2</v>
      </c>
      <c r="G105" s="30"/>
      <c r="H105" s="31"/>
      <c r="I105" s="31"/>
      <c r="J105" s="31"/>
      <c r="K105" s="31"/>
      <c r="L105" s="31"/>
      <c r="M105" s="31"/>
      <c r="N105" s="31"/>
      <c r="O105" s="31"/>
      <c r="P105" s="31"/>
      <c r="Q105" s="31"/>
      <c r="R105" s="31"/>
      <c r="S105" s="31"/>
      <c r="T105" s="31"/>
      <c r="U105" s="31"/>
      <c r="V105" s="31"/>
      <c r="W105" s="31"/>
      <c r="X105" s="31"/>
      <c r="Y105" s="31"/>
      <c r="Z105" s="31"/>
    </row>
    <row r="106" spans="1:26" ht="14.25" hidden="1" customHeight="1" x14ac:dyDescent="0.35">
      <c r="A106" s="30" t="s">
        <v>341</v>
      </c>
      <c r="B106" s="59" t="s">
        <v>342</v>
      </c>
      <c r="C106" s="49" t="s">
        <v>343</v>
      </c>
      <c r="D106" s="49" t="s">
        <v>343</v>
      </c>
      <c r="E106" s="49"/>
      <c r="F106" s="49" t="s">
        <v>343</v>
      </c>
      <c r="G106" s="30"/>
      <c r="H106" s="31"/>
      <c r="I106" s="31"/>
      <c r="J106" s="31"/>
      <c r="K106" s="31"/>
      <c r="L106" s="31"/>
      <c r="M106" s="31"/>
      <c r="N106" s="31"/>
      <c r="O106" s="31"/>
      <c r="P106" s="31"/>
      <c r="Q106" s="31"/>
      <c r="R106" s="31"/>
      <c r="S106" s="31"/>
      <c r="T106" s="31"/>
      <c r="U106" s="31"/>
      <c r="V106" s="31"/>
      <c r="W106" s="31"/>
      <c r="X106" s="31"/>
      <c r="Y106" s="31"/>
      <c r="Z106" s="31"/>
    </row>
    <row r="107" spans="1:26" ht="14.25" hidden="1" customHeight="1" x14ac:dyDescent="0.35">
      <c r="A107" s="30" t="s">
        <v>344</v>
      </c>
      <c r="B107" s="59" t="s">
        <v>342</v>
      </c>
      <c r="C107" s="49" t="s">
        <v>343</v>
      </c>
      <c r="D107" s="49" t="s">
        <v>343</v>
      </c>
      <c r="E107" s="49"/>
      <c r="F107" s="49" t="s">
        <v>343</v>
      </c>
      <c r="G107" s="30"/>
      <c r="H107" s="31"/>
      <c r="I107" s="31"/>
      <c r="J107" s="31"/>
      <c r="K107" s="31"/>
      <c r="L107" s="31"/>
      <c r="M107" s="31"/>
      <c r="N107" s="31"/>
      <c r="O107" s="31"/>
      <c r="P107" s="31"/>
      <c r="Q107" s="31"/>
      <c r="R107" s="31"/>
      <c r="S107" s="31"/>
      <c r="T107" s="31"/>
      <c r="U107" s="31"/>
      <c r="V107" s="31"/>
      <c r="W107" s="31"/>
      <c r="X107" s="31"/>
      <c r="Y107" s="31"/>
      <c r="Z107" s="31"/>
    </row>
    <row r="108" spans="1:26" ht="14.25" hidden="1" customHeight="1" x14ac:dyDescent="0.35">
      <c r="A108" s="30" t="s">
        <v>345</v>
      </c>
      <c r="B108" s="59" t="s">
        <v>342</v>
      </c>
      <c r="C108" s="49" t="s">
        <v>343</v>
      </c>
      <c r="D108" s="49" t="s">
        <v>343</v>
      </c>
      <c r="E108" s="49"/>
      <c r="F108" s="49" t="s">
        <v>343</v>
      </c>
      <c r="G108" s="30"/>
      <c r="H108" s="31"/>
      <c r="I108" s="31"/>
      <c r="J108" s="31"/>
      <c r="K108" s="31"/>
      <c r="L108" s="31"/>
      <c r="M108" s="31"/>
      <c r="N108" s="31"/>
      <c r="O108" s="31"/>
      <c r="P108" s="31"/>
      <c r="Q108" s="31"/>
      <c r="R108" s="31"/>
      <c r="S108" s="31"/>
      <c r="T108" s="31"/>
      <c r="U108" s="31"/>
      <c r="V108" s="31"/>
      <c r="W108" s="31"/>
      <c r="X108" s="31"/>
      <c r="Y108" s="31"/>
      <c r="Z108" s="31"/>
    </row>
    <row r="109" spans="1:26" ht="14.25" hidden="1" customHeight="1" x14ac:dyDescent="0.35">
      <c r="A109" s="30" t="s">
        <v>346</v>
      </c>
      <c r="B109" s="59" t="s">
        <v>342</v>
      </c>
      <c r="C109" s="49" t="s">
        <v>343</v>
      </c>
      <c r="D109" s="49" t="s">
        <v>343</v>
      </c>
      <c r="E109" s="49"/>
      <c r="F109" s="49" t="s">
        <v>343</v>
      </c>
      <c r="G109" s="30"/>
      <c r="H109" s="31"/>
      <c r="I109" s="31"/>
      <c r="J109" s="31"/>
      <c r="K109" s="31"/>
      <c r="L109" s="31"/>
      <c r="M109" s="31"/>
      <c r="N109" s="31"/>
      <c r="O109" s="31"/>
      <c r="P109" s="31"/>
      <c r="Q109" s="31"/>
      <c r="R109" s="31"/>
      <c r="S109" s="31"/>
      <c r="T109" s="31"/>
      <c r="U109" s="31"/>
      <c r="V109" s="31"/>
      <c r="W109" s="31"/>
      <c r="X109" s="31"/>
      <c r="Y109" s="31"/>
      <c r="Z109" s="31"/>
    </row>
    <row r="110" spans="1:26" ht="14.25" hidden="1" customHeight="1" x14ac:dyDescent="0.35">
      <c r="A110" s="30" t="s">
        <v>347</v>
      </c>
      <c r="B110" s="59" t="s">
        <v>342</v>
      </c>
      <c r="C110" s="49" t="s">
        <v>343</v>
      </c>
      <c r="D110" s="49" t="s">
        <v>343</v>
      </c>
      <c r="E110" s="49"/>
      <c r="F110" s="49" t="s">
        <v>343</v>
      </c>
      <c r="G110" s="30"/>
      <c r="H110" s="31"/>
      <c r="I110" s="31"/>
      <c r="J110" s="31"/>
      <c r="K110" s="31"/>
      <c r="L110" s="31"/>
      <c r="M110" s="31"/>
      <c r="N110" s="31"/>
      <c r="O110" s="31"/>
      <c r="P110" s="31"/>
      <c r="Q110" s="31"/>
      <c r="R110" s="31"/>
      <c r="S110" s="31"/>
      <c r="T110" s="31"/>
      <c r="U110" s="31"/>
      <c r="V110" s="31"/>
      <c r="W110" s="31"/>
      <c r="X110" s="31"/>
      <c r="Y110" s="31"/>
      <c r="Z110" s="31"/>
    </row>
    <row r="111" spans="1:26" ht="14.25" hidden="1" customHeight="1" x14ac:dyDescent="0.35">
      <c r="A111" s="30" t="s">
        <v>348</v>
      </c>
      <c r="B111" s="59" t="s">
        <v>342</v>
      </c>
      <c r="C111" s="49" t="s">
        <v>343</v>
      </c>
      <c r="D111" s="49" t="s">
        <v>343</v>
      </c>
      <c r="E111" s="49"/>
      <c r="F111" s="49" t="s">
        <v>343</v>
      </c>
      <c r="G111" s="30"/>
      <c r="H111" s="31"/>
      <c r="I111" s="31"/>
      <c r="J111" s="31"/>
      <c r="K111" s="31"/>
      <c r="L111" s="31"/>
      <c r="M111" s="31"/>
      <c r="N111" s="31"/>
      <c r="O111" s="31"/>
      <c r="P111" s="31"/>
      <c r="Q111" s="31"/>
      <c r="R111" s="31"/>
      <c r="S111" s="31"/>
      <c r="T111" s="31"/>
      <c r="U111" s="31"/>
      <c r="V111" s="31"/>
      <c r="W111" s="31"/>
      <c r="X111" s="31"/>
      <c r="Y111" s="31"/>
      <c r="Z111" s="31"/>
    </row>
    <row r="112" spans="1:26" ht="14.25" hidden="1" customHeight="1" x14ac:dyDescent="0.35">
      <c r="A112" s="30" t="s">
        <v>349</v>
      </c>
      <c r="B112" s="59" t="s">
        <v>342</v>
      </c>
      <c r="C112" s="49" t="s">
        <v>343</v>
      </c>
      <c r="D112" s="49" t="s">
        <v>343</v>
      </c>
      <c r="E112" s="49"/>
      <c r="F112" s="49" t="s">
        <v>343</v>
      </c>
      <c r="G112" s="30"/>
      <c r="H112" s="31"/>
      <c r="I112" s="31"/>
      <c r="J112" s="31"/>
      <c r="K112" s="31"/>
      <c r="L112" s="31"/>
      <c r="M112" s="31"/>
      <c r="N112" s="31"/>
      <c r="O112" s="31"/>
      <c r="P112" s="31"/>
      <c r="Q112" s="31"/>
      <c r="R112" s="31"/>
      <c r="S112" s="31"/>
      <c r="T112" s="31"/>
      <c r="U112" s="31"/>
      <c r="V112" s="31"/>
      <c r="W112" s="31"/>
      <c r="X112" s="31"/>
      <c r="Y112" s="31"/>
      <c r="Z112" s="31"/>
    </row>
    <row r="113" spans="1:26" ht="14.25" hidden="1" customHeight="1" x14ac:dyDescent="0.35">
      <c r="A113" s="30" t="s">
        <v>350</v>
      </c>
      <c r="B113" s="59" t="s">
        <v>342</v>
      </c>
      <c r="C113" s="49" t="s">
        <v>343</v>
      </c>
      <c r="D113" s="49" t="s">
        <v>343</v>
      </c>
      <c r="E113" s="49"/>
      <c r="F113" s="49" t="s">
        <v>343</v>
      </c>
      <c r="G113" s="30"/>
      <c r="H113" s="31"/>
      <c r="I113" s="31"/>
      <c r="J113" s="31"/>
      <c r="K113" s="31"/>
      <c r="L113" s="31"/>
      <c r="M113" s="31"/>
      <c r="N113" s="31"/>
      <c r="O113" s="31"/>
      <c r="P113" s="31"/>
      <c r="Q113" s="31"/>
      <c r="R113" s="31"/>
      <c r="S113" s="31"/>
      <c r="T113" s="31"/>
      <c r="U113" s="31"/>
      <c r="V113" s="31"/>
      <c r="W113" s="31"/>
      <c r="X113" s="31"/>
      <c r="Y113" s="31"/>
      <c r="Z113" s="31"/>
    </row>
    <row r="114" spans="1:26" ht="14.25" hidden="1" customHeight="1" x14ac:dyDescent="0.35">
      <c r="A114" s="30" t="s">
        <v>351</v>
      </c>
      <c r="B114" s="59" t="s">
        <v>342</v>
      </c>
      <c r="C114" s="49" t="s">
        <v>343</v>
      </c>
      <c r="D114" s="49" t="s">
        <v>343</v>
      </c>
      <c r="E114" s="49"/>
      <c r="F114" s="49" t="s">
        <v>343</v>
      </c>
      <c r="G114" s="30"/>
      <c r="H114" s="31"/>
      <c r="I114" s="31"/>
      <c r="J114" s="31"/>
      <c r="K114" s="31"/>
      <c r="L114" s="31"/>
      <c r="M114" s="31"/>
      <c r="N114" s="31"/>
      <c r="O114" s="31"/>
      <c r="P114" s="31"/>
      <c r="Q114" s="31"/>
      <c r="R114" s="31"/>
      <c r="S114" s="31"/>
      <c r="T114" s="31"/>
      <c r="U114" s="31"/>
      <c r="V114" s="31"/>
      <c r="W114" s="31"/>
      <c r="X114" s="31"/>
      <c r="Y114" s="31"/>
      <c r="Z114" s="31"/>
    </row>
    <row r="115" spans="1:26" ht="14.25" hidden="1" customHeight="1" x14ac:dyDescent="0.35">
      <c r="A115" s="30" t="s">
        <v>352</v>
      </c>
      <c r="B115" s="59" t="s">
        <v>342</v>
      </c>
      <c r="C115" s="49" t="s">
        <v>343</v>
      </c>
      <c r="D115" s="49" t="s">
        <v>343</v>
      </c>
      <c r="E115" s="49"/>
      <c r="F115" s="49" t="s">
        <v>343</v>
      </c>
      <c r="G115" s="30"/>
      <c r="H115" s="31"/>
      <c r="I115" s="31"/>
      <c r="J115" s="31"/>
      <c r="K115" s="31"/>
      <c r="L115" s="31"/>
      <c r="M115" s="31"/>
      <c r="N115" s="31"/>
      <c r="O115" s="31"/>
      <c r="P115" s="31"/>
      <c r="Q115" s="31"/>
      <c r="R115" s="31"/>
      <c r="S115" s="31"/>
      <c r="T115" s="31"/>
      <c r="U115" s="31"/>
      <c r="V115" s="31"/>
      <c r="W115" s="31"/>
      <c r="X115" s="31"/>
      <c r="Y115" s="31"/>
      <c r="Z115" s="31"/>
    </row>
    <row r="116" spans="1:26" ht="14.25" hidden="1" customHeight="1" x14ac:dyDescent="0.35">
      <c r="A116" s="30" t="s">
        <v>353</v>
      </c>
      <c r="B116" s="59" t="s">
        <v>342</v>
      </c>
      <c r="C116" s="49" t="s">
        <v>343</v>
      </c>
      <c r="D116" s="49" t="s">
        <v>343</v>
      </c>
      <c r="E116" s="49"/>
      <c r="F116" s="49" t="s">
        <v>343</v>
      </c>
      <c r="G116" s="30"/>
      <c r="H116" s="31"/>
      <c r="I116" s="31"/>
      <c r="J116" s="31"/>
      <c r="K116" s="31"/>
      <c r="L116" s="31"/>
      <c r="M116" s="31"/>
      <c r="N116" s="31"/>
      <c r="O116" s="31"/>
      <c r="P116" s="31"/>
      <c r="Q116" s="31"/>
      <c r="R116" s="31"/>
      <c r="S116" s="31"/>
      <c r="T116" s="31"/>
      <c r="U116" s="31"/>
      <c r="V116" s="31"/>
      <c r="W116" s="31"/>
      <c r="X116" s="31"/>
      <c r="Y116" s="31"/>
      <c r="Z116" s="31"/>
    </row>
    <row r="117" spans="1:26" ht="14.25" hidden="1" customHeight="1" x14ac:dyDescent="0.35">
      <c r="A117" s="30" t="s">
        <v>354</v>
      </c>
      <c r="B117" s="59" t="s">
        <v>342</v>
      </c>
      <c r="C117" s="49" t="s">
        <v>343</v>
      </c>
      <c r="D117" s="49" t="s">
        <v>343</v>
      </c>
      <c r="E117" s="49"/>
      <c r="F117" s="49" t="s">
        <v>343</v>
      </c>
      <c r="G117" s="30"/>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30" t="s">
        <v>355</v>
      </c>
      <c r="B118" s="59" t="s">
        <v>342</v>
      </c>
      <c r="C118" s="49" t="s">
        <v>343</v>
      </c>
      <c r="D118" s="49" t="s">
        <v>343</v>
      </c>
      <c r="E118" s="49"/>
      <c r="F118" s="49" t="s">
        <v>343</v>
      </c>
      <c r="G118" s="30"/>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30" t="s">
        <v>356</v>
      </c>
      <c r="B119" s="59" t="s">
        <v>342</v>
      </c>
      <c r="C119" s="49" t="s">
        <v>343</v>
      </c>
      <c r="D119" s="49" t="s">
        <v>343</v>
      </c>
      <c r="E119" s="49"/>
      <c r="F119" s="49" t="s">
        <v>343</v>
      </c>
      <c r="G119" s="30"/>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30" t="s">
        <v>357</v>
      </c>
      <c r="B120" s="59" t="s">
        <v>342</v>
      </c>
      <c r="C120" s="49" t="s">
        <v>343</v>
      </c>
      <c r="D120" s="49" t="s">
        <v>343</v>
      </c>
      <c r="E120" s="49"/>
      <c r="F120" s="49" t="s">
        <v>343</v>
      </c>
      <c r="G120" s="30"/>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30" t="s">
        <v>358</v>
      </c>
      <c r="B121" s="59" t="s">
        <v>342</v>
      </c>
      <c r="C121" s="49" t="s">
        <v>343</v>
      </c>
      <c r="D121" s="49" t="s">
        <v>343</v>
      </c>
      <c r="E121" s="49"/>
      <c r="F121" s="49" t="s">
        <v>343</v>
      </c>
      <c r="G121" s="30"/>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30" t="s">
        <v>359</v>
      </c>
      <c r="B122" s="59" t="s">
        <v>342</v>
      </c>
      <c r="C122" s="49" t="s">
        <v>343</v>
      </c>
      <c r="D122" s="49" t="s">
        <v>343</v>
      </c>
      <c r="E122" s="49"/>
      <c r="F122" s="49" t="s">
        <v>343</v>
      </c>
      <c r="G122" s="30"/>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30" t="s">
        <v>360</v>
      </c>
      <c r="B123" s="59" t="s">
        <v>342</v>
      </c>
      <c r="C123" s="49" t="s">
        <v>343</v>
      </c>
      <c r="D123" s="49" t="s">
        <v>343</v>
      </c>
      <c r="E123" s="49"/>
      <c r="F123" s="49" t="s">
        <v>343</v>
      </c>
      <c r="G123" s="30"/>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30" t="s">
        <v>361</v>
      </c>
      <c r="B124" s="59" t="s">
        <v>342</v>
      </c>
      <c r="C124" s="49" t="s">
        <v>343</v>
      </c>
      <c r="D124" s="49" t="s">
        <v>343</v>
      </c>
      <c r="E124" s="49"/>
      <c r="F124" s="49" t="s">
        <v>343</v>
      </c>
      <c r="G124" s="30"/>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30" t="s">
        <v>362</v>
      </c>
      <c r="B125" s="59" t="s">
        <v>342</v>
      </c>
      <c r="C125" s="49" t="s">
        <v>343</v>
      </c>
      <c r="D125" s="49" t="s">
        <v>343</v>
      </c>
      <c r="E125" s="49"/>
      <c r="F125" s="49" t="s">
        <v>343</v>
      </c>
      <c r="G125" s="30"/>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30" t="s">
        <v>363</v>
      </c>
      <c r="B126" s="59" t="s">
        <v>342</v>
      </c>
      <c r="C126" s="49" t="s">
        <v>343</v>
      </c>
      <c r="D126" s="49" t="s">
        <v>343</v>
      </c>
      <c r="E126" s="49"/>
      <c r="F126" s="49" t="s">
        <v>343</v>
      </c>
      <c r="G126" s="30"/>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30" t="s">
        <v>364</v>
      </c>
      <c r="B127" s="59" t="s">
        <v>342</v>
      </c>
      <c r="C127" s="49" t="s">
        <v>343</v>
      </c>
      <c r="D127" s="49" t="s">
        <v>343</v>
      </c>
      <c r="E127" s="49"/>
      <c r="F127" s="49" t="s">
        <v>343</v>
      </c>
      <c r="G127" s="30"/>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30" t="s">
        <v>365</v>
      </c>
      <c r="B128" s="59" t="s">
        <v>342</v>
      </c>
      <c r="C128" s="49" t="s">
        <v>343</v>
      </c>
      <c r="D128" s="49" t="s">
        <v>343</v>
      </c>
      <c r="E128" s="49"/>
      <c r="F128" s="49" t="s">
        <v>343</v>
      </c>
      <c r="G128" s="30"/>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30" t="s">
        <v>366</v>
      </c>
      <c r="B129" s="59" t="s">
        <v>342</v>
      </c>
      <c r="C129" s="49" t="s">
        <v>343</v>
      </c>
      <c r="D129" s="49" t="s">
        <v>343</v>
      </c>
      <c r="E129" s="49"/>
      <c r="F129" s="49" t="s">
        <v>343</v>
      </c>
      <c r="G129" s="30"/>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30" t="s">
        <v>367</v>
      </c>
      <c r="B130" s="59" t="s">
        <v>342</v>
      </c>
      <c r="C130" s="49" t="s">
        <v>343</v>
      </c>
      <c r="D130" s="49" t="s">
        <v>343</v>
      </c>
      <c r="E130" s="49"/>
      <c r="F130" s="49" t="s">
        <v>343</v>
      </c>
      <c r="G130" s="30"/>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30" t="s">
        <v>368</v>
      </c>
      <c r="B131" s="59" t="s">
        <v>342</v>
      </c>
      <c r="C131" s="49" t="s">
        <v>343</v>
      </c>
      <c r="D131" s="49" t="s">
        <v>343</v>
      </c>
      <c r="E131" s="49"/>
      <c r="F131" s="49" t="s">
        <v>343</v>
      </c>
      <c r="G131" s="30"/>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30" t="s">
        <v>369</v>
      </c>
      <c r="B132" s="59" t="s">
        <v>342</v>
      </c>
      <c r="C132" s="49" t="s">
        <v>343</v>
      </c>
      <c r="D132" s="49" t="s">
        <v>343</v>
      </c>
      <c r="E132" s="49"/>
      <c r="F132" s="49" t="s">
        <v>343</v>
      </c>
      <c r="G132" s="30"/>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30" t="s">
        <v>370</v>
      </c>
      <c r="B133" s="59" t="s">
        <v>342</v>
      </c>
      <c r="C133" s="49" t="s">
        <v>343</v>
      </c>
      <c r="D133" s="49" t="s">
        <v>343</v>
      </c>
      <c r="E133" s="49"/>
      <c r="F133" s="49" t="s">
        <v>343</v>
      </c>
      <c r="G133" s="30"/>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30" t="s">
        <v>371</v>
      </c>
      <c r="B134" s="59" t="s">
        <v>342</v>
      </c>
      <c r="C134" s="49" t="s">
        <v>343</v>
      </c>
      <c r="D134" s="49" t="s">
        <v>343</v>
      </c>
      <c r="E134" s="49"/>
      <c r="F134" s="49" t="s">
        <v>343</v>
      </c>
      <c r="G134" s="30"/>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30" t="s">
        <v>372</v>
      </c>
      <c r="B135" s="59" t="s">
        <v>342</v>
      </c>
      <c r="C135" s="49" t="s">
        <v>343</v>
      </c>
      <c r="D135" s="49" t="s">
        <v>343</v>
      </c>
      <c r="E135" s="49"/>
      <c r="F135" s="49" t="s">
        <v>343</v>
      </c>
      <c r="G135" s="30"/>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30" t="s">
        <v>373</v>
      </c>
      <c r="B136" s="59" t="s">
        <v>342</v>
      </c>
      <c r="C136" s="49" t="s">
        <v>343</v>
      </c>
      <c r="D136" s="49" t="s">
        <v>343</v>
      </c>
      <c r="E136" s="49"/>
      <c r="F136" s="49" t="s">
        <v>343</v>
      </c>
      <c r="G136" s="30"/>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30" t="s">
        <v>374</v>
      </c>
      <c r="B137" s="59" t="s">
        <v>342</v>
      </c>
      <c r="C137" s="49" t="s">
        <v>343</v>
      </c>
      <c r="D137" s="49" t="s">
        <v>343</v>
      </c>
      <c r="E137" s="49"/>
      <c r="F137" s="49" t="s">
        <v>343</v>
      </c>
      <c r="G137" s="30"/>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30" t="s">
        <v>375</v>
      </c>
      <c r="B138" s="59" t="s">
        <v>342</v>
      </c>
      <c r="C138" s="49" t="s">
        <v>343</v>
      </c>
      <c r="D138" s="49" t="s">
        <v>343</v>
      </c>
      <c r="E138" s="49"/>
      <c r="F138" s="49" t="s">
        <v>343</v>
      </c>
      <c r="G138" s="30"/>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30" t="s">
        <v>376</v>
      </c>
      <c r="B139" s="59" t="s">
        <v>342</v>
      </c>
      <c r="C139" s="49" t="s">
        <v>343</v>
      </c>
      <c r="D139" s="49" t="s">
        <v>343</v>
      </c>
      <c r="E139" s="49"/>
      <c r="F139" s="49" t="s">
        <v>343</v>
      </c>
      <c r="G139" s="30"/>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30" t="s">
        <v>377</v>
      </c>
      <c r="B140" s="59" t="s">
        <v>342</v>
      </c>
      <c r="C140" s="49" t="s">
        <v>343</v>
      </c>
      <c r="D140" s="49" t="s">
        <v>343</v>
      </c>
      <c r="E140" s="49"/>
      <c r="F140" s="49" t="s">
        <v>343</v>
      </c>
      <c r="G140" s="30"/>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30" t="s">
        <v>378</v>
      </c>
      <c r="B141" s="59" t="s">
        <v>342</v>
      </c>
      <c r="C141" s="49" t="s">
        <v>343</v>
      </c>
      <c r="D141" s="49" t="s">
        <v>343</v>
      </c>
      <c r="E141" s="49"/>
      <c r="F141" s="49" t="s">
        <v>343</v>
      </c>
      <c r="G141" s="30"/>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30" t="s">
        <v>379</v>
      </c>
      <c r="B142" s="59" t="s">
        <v>342</v>
      </c>
      <c r="C142" s="49" t="s">
        <v>343</v>
      </c>
      <c r="D142" s="49" t="s">
        <v>343</v>
      </c>
      <c r="E142" s="49"/>
      <c r="F142" s="49" t="s">
        <v>343</v>
      </c>
      <c r="G142" s="30"/>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30" t="s">
        <v>380</v>
      </c>
      <c r="B143" s="59" t="s">
        <v>342</v>
      </c>
      <c r="C143" s="49" t="s">
        <v>343</v>
      </c>
      <c r="D143" s="49" t="s">
        <v>343</v>
      </c>
      <c r="E143" s="49"/>
      <c r="F143" s="49" t="s">
        <v>343</v>
      </c>
      <c r="G143" s="30"/>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30" t="s">
        <v>381</v>
      </c>
      <c r="B144" s="59" t="s">
        <v>342</v>
      </c>
      <c r="C144" s="49" t="s">
        <v>343</v>
      </c>
      <c r="D144" s="49" t="s">
        <v>343</v>
      </c>
      <c r="E144" s="49"/>
      <c r="F144" s="49" t="s">
        <v>343</v>
      </c>
      <c r="G144" s="30"/>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30" t="s">
        <v>382</v>
      </c>
      <c r="B145" s="59" t="s">
        <v>342</v>
      </c>
      <c r="C145" s="49" t="s">
        <v>343</v>
      </c>
      <c r="D145" s="49" t="s">
        <v>343</v>
      </c>
      <c r="E145" s="49"/>
      <c r="F145" s="49" t="s">
        <v>343</v>
      </c>
      <c r="G145" s="30"/>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30" t="s">
        <v>383</v>
      </c>
      <c r="B146" s="59" t="s">
        <v>342</v>
      </c>
      <c r="C146" s="49" t="s">
        <v>343</v>
      </c>
      <c r="D146" s="49" t="s">
        <v>343</v>
      </c>
      <c r="E146" s="49"/>
      <c r="F146" s="49" t="s">
        <v>343</v>
      </c>
      <c r="G146" s="30"/>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30" t="s">
        <v>384</v>
      </c>
      <c r="B147" s="59" t="s">
        <v>342</v>
      </c>
      <c r="C147" s="49" t="s">
        <v>343</v>
      </c>
      <c r="D147" s="49" t="s">
        <v>343</v>
      </c>
      <c r="E147" s="49"/>
      <c r="F147" s="49" t="s">
        <v>343</v>
      </c>
      <c r="G147" s="30"/>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30" t="s">
        <v>385</v>
      </c>
      <c r="B148" s="59" t="s">
        <v>342</v>
      </c>
      <c r="C148" s="49" t="s">
        <v>343</v>
      </c>
      <c r="D148" s="49" t="s">
        <v>343</v>
      </c>
      <c r="E148" s="49"/>
      <c r="F148" s="49" t="s">
        <v>343</v>
      </c>
      <c r="G148" s="30"/>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7"/>
      <c r="B149" s="47" t="s">
        <v>386</v>
      </c>
      <c r="C149" s="47" t="s">
        <v>219</v>
      </c>
      <c r="D149" s="47" t="s">
        <v>220</v>
      </c>
      <c r="E149" s="54"/>
      <c r="F149" s="47" t="s">
        <v>181</v>
      </c>
      <c r="G149" s="47"/>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30" t="s">
        <v>387</v>
      </c>
      <c r="B150" s="30" t="s">
        <v>388</v>
      </c>
      <c r="C150" s="49">
        <v>0.51366951512939829</v>
      </c>
      <c r="D150" s="49">
        <v>0</v>
      </c>
      <c r="E150" s="49"/>
      <c r="F150" s="49">
        <v>0.51366951512939829</v>
      </c>
      <c r="G150" s="30"/>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30" t="s">
        <v>389</v>
      </c>
      <c r="B151" s="30" t="s">
        <v>390</v>
      </c>
      <c r="C151" s="49">
        <v>0.48633048487059999</v>
      </c>
      <c r="D151" s="49">
        <v>0</v>
      </c>
      <c r="E151" s="49"/>
      <c r="F151" s="49">
        <v>0.48633048487059999</v>
      </c>
      <c r="G151" s="30"/>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30" t="s">
        <v>391</v>
      </c>
      <c r="B152" s="30" t="s">
        <v>187</v>
      </c>
      <c r="C152" s="49">
        <v>0</v>
      </c>
      <c r="D152" s="49">
        <v>0</v>
      </c>
      <c r="E152" s="49"/>
      <c r="F152" s="49">
        <v>0</v>
      </c>
      <c r="G152" s="30"/>
      <c r="H152" s="31"/>
      <c r="I152" s="31"/>
      <c r="J152" s="31"/>
      <c r="K152" s="31"/>
      <c r="L152" s="31"/>
      <c r="M152" s="31"/>
      <c r="N152" s="31"/>
      <c r="O152" s="31"/>
      <c r="P152" s="31"/>
      <c r="Q152" s="31"/>
      <c r="R152" s="31"/>
      <c r="S152" s="31"/>
      <c r="T152" s="31"/>
      <c r="U152" s="31"/>
      <c r="V152" s="31"/>
      <c r="W152" s="31"/>
      <c r="X152" s="31"/>
      <c r="Y152" s="31"/>
      <c r="Z152" s="31"/>
    </row>
    <row r="153" spans="1:26" ht="14.25" customHeight="1" x14ac:dyDescent="0.35">
      <c r="A153" s="30" t="s">
        <v>392</v>
      </c>
      <c r="B153" s="30"/>
      <c r="C153" s="49"/>
      <c r="D153" s="49"/>
      <c r="E153" s="49"/>
      <c r="F153" s="49"/>
      <c r="G153" s="30"/>
      <c r="H153" s="31"/>
      <c r="I153" s="31"/>
      <c r="J153" s="31"/>
      <c r="K153" s="31"/>
      <c r="L153" s="31"/>
      <c r="M153" s="31"/>
      <c r="N153" s="31"/>
      <c r="O153" s="31"/>
      <c r="P153" s="31"/>
      <c r="Q153" s="31"/>
      <c r="R153" s="31"/>
      <c r="S153" s="31"/>
      <c r="T153" s="31"/>
      <c r="U153" s="31"/>
      <c r="V153" s="31"/>
      <c r="W153" s="31"/>
      <c r="X153" s="31"/>
      <c r="Y153" s="31"/>
      <c r="Z153" s="31"/>
    </row>
    <row r="154" spans="1:26" ht="14.25" customHeight="1" x14ac:dyDescent="0.35">
      <c r="A154" s="30" t="s">
        <v>393</v>
      </c>
      <c r="B154" s="30"/>
      <c r="C154" s="49"/>
      <c r="D154" s="49"/>
      <c r="E154" s="49"/>
      <c r="F154" s="49"/>
      <c r="G154" s="30"/>
      <c r="H154" s="31"/>
      <c r="I154" s="31"/>
      <c r="J154" s="31"/>
      <c r="K154" s="31"/>
      <c r="L154" s="31"/>
      <c r="M154" s="31"/>
      <c r="N154" s="31"/>
      <c r="O154" s="31"/>
      <c r="P154" s="31"/>
      <c r="Q154" s="31"/>
      <c r="R154" s="31"/>
      <c r="S154" s="31"/>
      <c r="T154" s="31"/>
      <c r="U154" s="31"/>
      <c r="V154" s="31"/>
      <c r="W154" s="31"/>
      <c r="X154" s="31"/>
      <c r="Y154" s="31"/>
      <c r="Z154" s="31"/>
    </row>
    <row r="155" spans="1:26" ht="14.25" customHeight="1" x14ac:dyDescent="0.35">
      <c r="A155" s="30" t="s">
        <v>394</v>
      </c>
      <c r="B155" s="30"/>
      <c r="C155" s="49"/>
      <c r="D155" s="49"/>
      <c r="E155" s="49"/>
      <c r="F155" s="49"/>
      <c r="G155" s="30"/>
      <c r="H155" s="31"/>
      <c r="I155" s="31"/>
      <c r="J155" s="31"/>
      <c r="K155" s="31"/>
      <c r="L155" s="31"/>
      <c r="M155" s="31"/>
      <c r="N155" s="31"/>
      <c r="O155" s="31"/>
      <c r="P155" s="31"/>
      <c r="Q155" s="31"/>
      <c r="R155" s="31"/>
      <c r="S155" s="31"/>
      <c r="T155" s="31"/>
      <c r="U155" s="31"/>
      <c r="V155" s="31"/>
      <c r="W155" s="31"/>
      <c r="X155" s="31"/>
      <c r="Y155" s="31"/>
      <c r="Z155" s="31"/>
    </row>
    <row r="156" spans="1:26" ht="14.25" customHeight="1" x14ac:dyDescent="0.35">
      <c r="A156" s="30" t="s">
        <v>395</v>
      </c>
      <c r="B156" s="30"/>
      <c r="C156" s="49"/>
      <c r="D156" s="49"/>
      <c r="E156" s="49"/>
      <c r="F156" s="49"/>
      <c r="G156" s="30"/>
      <c r="H156" s="31"/>
      <c r="I156" s="31"/>
      <c r="J156" s="31"/>
      <c r="K156" s="31"/>
      <c r="L156" s="31"/>
      <c r="M156" s="31"/>
      <c r="N156" s="31"/>
      <c r="O156" s="31"/>
      <c r="P156" s="31"/>
      <c r="Q156" s="31"/>
      <c r="R156" s="31"/>
      <c r="S156" s="31"/>
      <c r="T156" s="31"/>
      <c r="U156" s="31"/>
      <c r="V156" s="31"/>
      <c r="W156" s="31"/>
      <c r="X156" s="31"/>
      <c r="Y156" s="31"/>
      <c r="Z156" s="31"/>
    </row>
    <row r="157" spans="1:26" ht="14.25" customHeight="1" x14ac:dyDescent="0.35">
      <c r="A157" s="30" t="s">
        <v>396</v>
      </c>
      <c r="B157" s="30"/>
      <c r="C157" s="49"/>
      <c r="D157" s="49"/>
      <c r="E157" s="49"/>
      <c r="F157" s="49"/>
      <c r="G157" s="30"/>
      <c r="H157" s="31"/>
      <c r="I157" s="31"/>
      <c r="J157" s="31"/>
      <c r="K157" s="31"/>
      <c r="L157" s="31"/>
      <c r="M157" s="31"/>
      <c r="N157" s="31"/>
      <c r="O157" s="31"/>
      <c r="P157" s="31"/>
      <c r="Q157" s="31"/>
      <c r="R157" s="31"/>
      <c r="S157" s="31"/>
      <c r="T157" s="31"/>
      <c r="U157" s="31"/>
      <c r="V157" s="31"/>
      <c r="W157" s="31"/>
      <c r="X157" s="31"/>
      <c r="Y157" s="31"/>
      <c r="Z157" s="31"/>
    </row>
    <row r="158" spans="1:26" ht="15" customHeight="1" x14ac:dyDescent="0.35">
      <c r="A158" s="30" t="s">
        <v>397</v>
      </c>
      <c r="B158" s="30"/>
      <c r="C158" s="49"/>
      <c r="D158" s="49"/>
      <c r="E158" s="49"/>
      <c r="F158" s="49"/>
      <c r="G158" s="30"/>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7"/>
      <c r="B159" s="53" t="s">
        <v>398</v>
      </c>
      <c r="C159" s="47" t="s">
        <v>219</v>
      </c>
      <c r="D159" s="47" t="s">
        <v>220</v>
      </c>
      <c r="E159" s="54"/>
      <c r="F159" s="47" t="s">
        <v>181</v>
      </c>
      <c r="G159" s="47"/>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30" t="s">
        <v>399</v>
      </c>
      <c r="B160" s="30" t="s">
        <v>400</v>
      </c>
      <c r="C160" s="85">
        <v>0</v>
      </c>
      <c r="D160" s="49">
        <v>0</v>
      </c>
      <c r="E160" s="49"/>
      <c r="F160" s="49">
        <v>0</v>
      </c>
      <c r="G160" s="30"/>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30" t="s">
        <v>401</v>
      </c>
      <c r="B161" s="30" t="s">
        <v>402</v>
      </c>
      <c r="C161" s="85">
        <v>1</v>
      </c>
      <c r="D161" s="49">
        <v>0</v>
      </c>
      <c r="E161" s="49"/>
      <c r="F161" s="49">
        <v>1</v>
      </c>
      <c r="G161" s="30"/>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30" t="s">
        <v>403</v>
      </c>
      <c r="B162" s="30" t="s">
        <v>187</v>
      </c>
      <c r="C162" s="85">
        <v>0</v>
      </c>
      <c r="D162" s="49">
        <v>0</v>
      </c>
      <c r="E162" s="49"/>
      <c r="F162" s="49">
        <v>0</v>
      </c>
      <c r="G162" s="30"/>
      <c r="H162" s="31"/>
      <c r="I162" s="31"/>
      <c r="J162" s="31"/>
      <c r="K162" s="31"/>
      <c r="L162" s="31"/>
      <c r="M162" s="31"/>
      <c r="N162" s="31"/>
      <c r="O162" s="31"/>
      <c r="P162" s="31"/>
      <c r="Q162" s="31"/>
      <c r="R162" s="31"/>
      <c r="S162" s="31"/>
      <c r="T162" s="31"/>
      <c r="U162" s="31"/>
      <c r="V162" s="31"/>
      <c r="W162" s="31"/>
      <c r="X162" s="31"/>
      <c r="Y162" s="31"/>
      <c r="Z162" s="31"/>
    </row>
    <row r="163" spans="1:26" ht="14.25" customHeight="1" x14ac:dyDescent="0.35">
      <c r="A163" s="30" t="s">
        <v>404</v>
      </c>
      <c r="B163" s="30"/>
      <c r="C163" s="30"/>
      <c r="D163" s="30"/>
      <c r="E163" s="30"/>
      <c r="F163" s="30"/>
      <c r="G163" s="30"/>
      <c r="H163" s="31"/>
      <c r="I163" s="31"/>
      <c r="J163" s="31"/>
      <c r="K163" s="31"/>
      <c r="L163" s="31"/>
      <c r="M163" s="31"/>
      <c r="N163" s="31"/>
      <c r="O163" s="31"/>
      <c r="P163" s="31"/>
      <c r="Q163" s="31"/>
      <c r="R163" s="31"/>
      <c r="S163" s="31"/>
      <c r="T163" s="31"/>
      <c r="U163" s="31"/>
      <c r="V163" s="31"/>
      <c r="W163" s="31"/>
      <c r="X163" s="31"/>
      <c r="Y163" s="31"/>
      <c r="Z163" s="31"/>
    </row>
    <row r="164" spans="1:26" ht="14.25" customHeight="1" x14ac:dyDescent="0.35">
      <c r="A164" s="30" t="s">
        <v>405</v>
      </c>
      <c r="B164" s="30"/>
      <c r="C164" s="30"/>
      <c r="D164" s="30"/>
      <c r="E164" s="30"/>
      <c r="F164" s="30"/>
      <c r="G164" s="30"/>
      <c r="H164" s="31"/>
      <c r="I164" s="31"/>
      <c r="J164" s="31"/>
      <c r="K164" s="31"/>
      <c r="L164" s="31"/>
      <c r="M164" s="31"/>
      <c r="N164" s="31"/>
      <c r="O164" s="31"/>
      <c r="P164" s="31"/>
      <c r="Q164" s="31"/>
      <c r="R164" s="31"/>
      <c r="S164" s="31"/>
      <c r="T164" s="31"/>
      <c r="U164" s="31"/>
      <c r="V164" s="31"/>
      <c r="W164" s="31"/>
      <c r="X164" s="31"/>
      <c r="Y164" s="31"/>
      <c r="Z164" s="31"/>
    </row>
    <row r="165" spans="1:26" ht="14.25" customHeight="1" x14ac:dyDescent="0.35">
      <c r="A165" s="30" t="s">
        <v>406</v>
      </c>
      <c r="B165" s="30"/>
      <c r="C165" s="30"/>
      <c r="D165" s="30"/>
      <c r="E165" s="30"/>
      <c r="F165" s="30"/>
      <c r="G165" s="30"/>
      <c r="H165" s="31"/>
      <c r="I165" s="31"/>
      <c r="J165" s="31"/>
      <c r="K165" s="31"/>
      <c r="L165" s="31"/>
      <c r="M165" s="31"/>
      <c r="N165" s="31"/>
      <c r="O165" s="31"/>
      <c r="P165" s="31"/>
      <c r="Q165" s="31"/>
      <c r="R165" s="31"/>
      <c r="S165" s="31"/>
      <c r="T165" s="31"/>
      <c r="U165" s="31"/>
      <c r="V165" s="31"/>
      <c r="W165" s="31"/>
      <c r="X165" s="31"/>
      <c r="Y165" s="31"/>
      <c r="Z165" s="31"/>
    </row>
    <row r="166" spans="1:26" ht="14.25" customHeight="1" x14ac:dyDescent="0.35">
      <c r="A166" s="30" t="s">
        <v>407</v>
      </c>
      <c r="B166" s="30"/>
      <c r="C166" s="30"/>
      <c r="D166" s="30"/>
      <c r="E166" s="30"/>
      <c r="F166" s="30"/>
      <c r="G166" s="30"/>
      <c r="H166" s="31"/>
      <c r="I166" s="31"/>
      <c r="J166" s="31"/>
      <c r="K166" s="31"/>
      <c r="L166" s="31"/>
      <c r="M166" s="31"/>
      <c r="N166" s="31"/>
      <c r="O166" s="31"/>
      <c r="P166" s="31"/>
      <c r="Q166" s="31"/>
      <c r="R166" s="31"/>
      <c r="S166" s="31"/>
      <c r="T166" s="31"/>
      <c r="U166" s="31"/>
      <c r="V166" s="31"/>
      <c r="W166" s="31"/>
      <c r="X166" s="31"/>
      <c r="Y166" s="31"/>
      <c r="Z166" s="31"/>
    </row>
    <row r="167" spans="1:26" ht="14.25" customHeight="1" x14ac:dyDescent="0.35">
      <c r="A167" s="30" t="s">
        <v>408</v>
      </c>
      <c r="B167" s="30"/>
      <c r="C167" s="30"/>
      <c r="D167" s="30"/>
      <c r="E167" s="30"/>
      <c r="F167" s="30"/>
      <c r="G167" s="30"/>
      <c r="H167" s="31"/>
      <c r="I167" s="31"/>
      <c r="J167" s="31"/>
      <c r="K167" s="31"/>
      <c r="L167" s="31"/>
      <c r="M167" s="31"/>
      <c r="N167" s="31"/>
      <c r="O167" s="31"/>
      <c r="P167" s="31"/>
      <c r="Q167" s="31"/>
      <c r="R167" s="31"/>
      <c r="S167" s="31"/>
      <c r="T167" s="31"/>
      <c r="U167" s="31"/>
      <c r="V167" s="31"/>
      <c r="W167" s="31"/>
      <c r="X167" s="31"/>
      <c r="Y167" s="31"/>
      <c r="Z167" s="31"/>
    </row>
    <row r="168" spans="1:26" ht="15" customHeight="1" x14ac:dyDescent="0.35">
      <c r="A168" s="30" t="s">
        <v>409</v>
      </c>
      <c r="B168" s="30"/>
      <c r="C168" s="30"/>
      <c r="D168" s="30"/>
      <c r="E168" s="30"/>
      <c r="F168" s="30"/>
      <c r="G168" s="30"/>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7"/>
      <c r="B169" s="53" t="s">
        <v>410</v>
      </c>
      <c r="C169" s="47" t="s">
        <v>219</v>
      </c>
      <c r="D169" s="47" t="s">
        <v>220</v>
      </c>
      <c r="E169" s="54"/>
      <c r="F169" s="47" t="s">
        <v>181</v>
      </c>
      <c r="G169" s="47"/>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30" t="s">
        <v>411</v>
      </c>
      <c r="B170" s="59" t="s">
        <v>412</v>
      </c>
      <c r="C170" s="49">
        <v>0.11119420389189652</v>
      </c>
      <c r="D170" s="49">
        <v>0</v>
      </c>
      <c r="E170" s="49"/>
      <c r="F170" s="49">
        <v>0.11119420389189652</v>
      </c>
      <c r="G170" s="30"/>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30" t="s">
        <v>413</v>
      </c>
      <c r="B171" s="59" t="s">
        <v>414</v>
      </c>
      <c r="C171" s="49">
        <v>0.14520926192957431</v>
      </c>
      <c r="D171" s="49">
        <v>0</v>
      </c>
      <c r="E171" s="49"/>
      <c r="F171" s="49">
        <v>0.14520926192957431</v>
      </c>
      <c r="G171" s="30"/>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30" t="s">
        <v>415</v>
      </c>
      <c r="B172" s="59" t="s">
        <v>416</v>
      </c>
      <c r="C172" s="49">
        <v>0.10149210877816797</v>
      </c>
      <c r="D172" s="49">
        <v>0</v>
      </c>
      <c r="E172" s="49"/>
      <c r="F172" s="49">
        <v>0.10149210877816797</v>
      </c>
      <c r="G172" s="30"/>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30" t="s">
        <v>417</v>
      </c>
      <c r="B173" s="59" t="s">
        <v>418</v>
      </c>
      <c r="C173" s="49">
        <v>0.17552327573497872</v>
      </c>
      <c r="D173" s="49">
        <v>0</v>
      </c>
      <c r="E173" s="49"/>
      <c r="F173" s="49">
        <v>0.17552327573497872</v>
      </c>
      <c r="G173" s="30"/>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30" t="s">
        <v>419</v>
      </c>
      <c r="B174" s="59" t="s">
        <v>420</v>
      </c>
      <c r="C174" s="49">
        <v>0.46658114966538067</v>
      </c>
      <c r="D174" s="49">
        <v>0</v>
      </c>
      <c r="E174" s="49"/>
      <c r="F174" s="49">
        <v>0.46658114966538067</v>
      </c>
      <c r="G174" s="30"/>
      <c r="H174" s="31"/>
      <c r="I174" s="31"/>
      <c r="J174" s="31"/>
      <c r="K174" s="31"/>
      <c r="L174" s="31"/>
      <c r="M174" s="31"/>
      <c r="N174" s="31"/>
      <c r="O174" s="31"/>
      <c r="P174" s="31"/>
      <c r="Q174" s="31"/>
      <c r="R174" s="31"/>
      <c r="S174" s="31"/>
      <c r="T174" s="31"/>
      <c r="U174" s="31"/>
      <c r="V174" s="31"/>
      <c r="W174" s="31"/>
      <c r="X174" s="31"/>
      <c r="Y174" s="31"/>
      <c r="Z174" s="31"/>
    </row>
    <row r="175" spans="1:26" ht="14.25" customHeight="1" x14ac:dyDescent="0.35">
      <c r="A175" s="30" t="s">
        <v>421</v>
      </c>
      <c r="B175" s="30"/>
      <c r="C175" s="49"/>
      <c r="D175" s="49"/>
      <c r="E175" s="49"/>
      <c r="F175" s="49"/>
      <c r="G175" s="30"/>
      <c r="H175" s="31"/>
      <c r="I175" s="31"/>
      <c r="J175" s="31"/>
      <c r="K175" s="31"/>
      <c r="L175" s="31"/>
      <c r="M175" s="31"/>
      <c r="N175" s="31"/>
      <c r="O175" s="31"/>
      <c r="P175" s="31"/>
      <c r="Q175" s="31"/>
      <c r="R175" s="31"/>
      <c r="S175" s="31"/>
      <c r="T175" s="31"/>
      <c r="U175" s="31"/>
      <c r="V175" s="31"/>
      <c r="W175" s="31"/>
      <c r="X175" s="31"/>
      <c r="Y175" s="31"/>
      <c r="Z175" s="31"/>
    </row>
    <row r="176" spans="1:26" ht="14.25" customHeight="1" x14ac:dyDescent="0.35">
      <c r="A176" s="30" t="s">
        <v>422</v>
      </c>
      <c r="B176" s="30"/>
      <c r="C176" s="49"/>
      <c r="D176" s="49"/>
      <c r="E176" s="49"/>
      <c r="F176" s="49"/>
      <c r="G176" s="30"/>
      <c r="H176" s="31"/>
      <c r="I176" s="31"/>
      <c r="J176" s="31"/>
      <c r="K176" s="31"/>
      <c r="L176" s="31"/>
      <c r="M176" s="31"/>
      <c r="N176" s="31"/>
      <c r="O176" s="31"/>
      <c r="P176" s="31"/>
      <c r="Q176" s="31"/>
      <c r="R176" s="31"/>
      <c r="S176" s="31"/>
      <c r="T176" s="31"/>
      <c r="U176" s="31"/>
      <c r="V176" s="31"/>
      <c r="W176" s="31"/>
      <c r="X176" s="31"/>
      <c r="Y176" s="31"/>
      <c r="Z176" s="31"/>
    </row>
    <row r="177" spans="1:26" ht="14.25" customHeight="1" x14ac:dyDescent="0.35">
      <c r="A177" s="30" t="s">
        <v>423</v>
      </c>
      <c r="B177" s="30"/>
      <c r="C177" s="49"/>
      <c r="D177" s="49"/>
      <c r="E177" s="49"/>
      <c r="F177" s="49"/>
      <c r="G177" s="30"/>
      <c r="H177" s="31"/>
      <c r="I177" s="31"/>
      <c r="J177" s="31"/>
      <c r="K177" s="31"/>
      <c r="L177" s="31"/>
      <c r="M177" s="31"/>
      <c r="N177" s="31"/>
      <c r="O177" s="31"/>
      <c r="P177" s="31"/>
      <c r="Q177" s="31"/>
      <c r="R177" s="31"/>
      <c r="S177" s="31"/>
      <c r="T177" s="31"/>
      <c r="U177" s="31"/>
      <c r="V177" s="31"/>
      <c r="W177" s="31"/>
      <c r="X177" s="31"/>
      <c r="Y177" s="31"/>
      <c r="Z177" s="31"/>
    </row>
    <row r="178" spans="1:26" ht="15" customHeight="1" x14ac:dyDescent="0.35">
      <c r="A178" s="30" t="s">
        <v>424</v>
      </c>
      <c r="B178" s="30"/>
      <c r="C178" s="49"/>
      <c r="D178" s="49"/>
      <c r="E178" s="49"/>
      <c r="F178" s="49"/>
      <c r="G178" s="30"/>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7"/>
      <c r="B179" s="60" t="s">
        <v>425</v>
      </c>
      <c r="C179" s="47" t="s">
        <v>219</v>
      </c>
      <c r="D179" s="47" t="s">
        <v>220</v>
      </c>
      <c r="E179" s="54"/>
      <c r="F179" s="47" t="s">
        <v>181</v>
      </c>
      <c r="G179" s="47"/>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30" t="s">
        <v>426</v>
      </c>
      <c r="B180" s="30" t="s">
        <v>427</v>
      </c>
      <c r="C180" s="49">
        <v>6.4433623355772884E-3</v>
      </c>
      <c r="D180" s="49">
        <v>7.5941535101610791E-5</v>
      </c>
      <c r="E180" s="49"/>
      <c r="F180" s="49">
        <v>6.4433623355772884E-3</v>
      </c>
      <c r="G180" s="30"/>
      <c r="H180" s="31"/>
      <c r="I180" s="31"/>
      <c r="J180" s="31"/>
      <c r="K180" s="31"/>
      <c r="L180" s="31"/>
      <c r="M180" s="31"/>
      <c r="N180" s="31"/>
      <c r="O180" s="31"/>
      <c r="P180" s="31"/>
      <c r="Q180" s="31"/>
      <c r="R180" s="31"/>
      <c r="S180" s="31"/>
      <c r="T180" s="31"/>
      <c r="U180" s="31"/>
      <c r="V180" s="31"/>
      <c r="W180" s="31"/>
      <c r="X180" s="31"/>
      <c r="Y180" s="31"/>
      <c r="Z180" s="31"/>
    </row>
    <row r="181" spans="1:26" ht="14.25" customHeight="1" x14ac:dyDescent="0.35">
      <c r="A181" s="30" t="s">
        <v>428</v>
      </c>
      <c r="B181" s="61"/>
      <c r="C181" s="49"/>
      <c r="D181" s="49"/>
      <c r="E181" s="49"/>
      <c r="F181" s="49"/>
      <c r="G181" s="30"/>
      <c r="H181" s="31"/>
      <c r="I181" s="31"/>
      <c r="J181" s="31"/>
      <c r="K181" s="31"/>
      <c r="L181" s="31"/>
      <c r="M181" s="31"/>
      <c r="N181" s="31"/>
      <c r="O181" s="31"/>
      <c r="P181" s="31"/>
      <c r="Q181" s="31"/>
      <c r="R181" s="31"/>
      <c r="S181" s="31"/>
      <c r="T181" s="31"/>
      <c r="U181" s="31"/>
      <c r="V181" s="31"/>
      <c r="W181" s="31"/>
      <c r="X181" s="31"/>
      <c r="Y181" s="31"/>
      <c r="Z181" s="31"/>
    </row>
    <row r="182" spans="1:26" ht="14.25" customHeight="1" x14ac:dyDescent="0.35">
      <c r="A182" s="30" t="s">
        <v>429</v>
      </c>
      <c r="B182" s="61"/>
      <c r="C182" s="49"/>
      <c r="D182" s="49"/>
      <c r="E182" s="49"/>
      <c r="F182" s="49"/>
      <c r="G182" s="30"/>
      <c r="H182" s="31"/>
      <c r="I182" s="31"/>
      <c r="J182" s="31"/>
      <c r="K182" s="31"/>
      <c r="L182" s="31"/>
      <c r="M182" s="31"/>
      <c r="N182" s="31"/>
      <c r="O182" s="31"/>
      <c r="P182" s="31"/>
      <c r="Q182" s="31"/>
      <c r="R182" s="31"/>
      <c r="S182" s="31"/>
      <c r="T182" s="31"/>
      <c r="U182" s="31"/>
      <c r="V182" s="31"/>
      <c r="W182" s="31"/>
      <c r="X182" s="31"/>
      <c r="Y182" s="31"/>
      <c r="Z182" s="31"/>
    </row>
    <row r="183" spans="1:26" ht="14.25" customHeight="1" x14ac:dyDescent="0.35">
      <c r="A183" s="30" t="s">
        <v>430</v>
      </c>
      <c r="B183" s="61"/>
      <c r="C183" s="49"/>
      <c r="D183" s="49"/>
      <c r="E183" s="49"/>
      <c r="F183" s="49"/>
      <c r="G183" s="30"/>
      <c r="H183" s="31"/>
      <c r="I183" s="31"/>
      <c r="J183" s="31"/>
      <c r="K183" s="31"/>
      <c r="L183" s="31"/>
      <c r="M183" s="31"/>
      <c r="N183" s="31"/>
      <c r="O183" s="31"/>
      <c r="P183" s="31"/>
      <c r="Q183" s="31"/>
      <c r="R183" s="31"/>
      <c r="S183" s="31"/>
      <c r="T183" s="31"/>
      <c r="U183" s="31"/>
      <c r="V183" s="31"/>
      <c r="W183" s="31"/>
      <c r="X183" s="31"/>
      <c r="Y183" s="31"/>
      <c r="Z183" s="31"/>
    </row>
    <row r="184" spans="1:26" ht="14.25" customHeight="1" x14ac:dyDescent="0.35">
      <c r="A184" s="30" t="s">
        <v>431</v>
      </c>
      <c r="B184" s="61"/>
      <c r="C184" s="49"/>
      <c r="D184" s="49"/>
      <c r="E184" s="49"/>
      <c r="F184" s="49"/>
      <c r="G184" s="30"/>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2"/>
      <c r="B185" s="63" t="s">
        <v>432</v>
      </c>
      <c r="C185" s="62"/>
      <c r="D185" s="62"/>
      <c r="E185" s="62"/>
      <c r="F185" s="62"/>
      <c r="G185" s="62"/>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7"/>
      <c r="B186" s="53" t="s">
        <v>433</v>
      </c>
      <c r="C186" s="47" t="s">
        <v>434</v>
      </c>
      <c r="D186" s="47" t="s">
        <v>435</v>
      </c>
      <c r="E186" s="54"/>
      <c r="F186" s="47" t="s">
        <v>219</v>
      </c>
      <c r="G186" s="47" t="s">
        <v>436</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30" t="s">
        <v>437</v>
      </c>
      <c r="B187" s="59" t="s">
        <v>438</v>
      </c>
      <c r="C187" s="48">
        <v>98.90532390458327</v>
      </c>
      <c r="D187" s="55">
        <v>11717</v>
      </c>
      <c r="E187" s="64"/>
      <c r="F187" s="65">
        <v>1</v>
      </c>
      <c r="G187" s="65">
        <v>1</v>
      </c>
      <c r="H187" s="31"/>
      <c r="I187" s="31"/>
      <c r="J187" s="31"/>
      <c r="K187" s="31"/>
      <c r="L187" s="31"/>
      <c r="M187" s="31"/>
      <c r="N187" s="31"/>
      <c r="O187" s="31"/>
      <c r="P187" s="31"/>
      <c r="Q187" s="31"/>
      <c r="R187" s="31"/>
      <c r="S187" s="31"/>
      <c r="T187" s="31"/>
      <c r="U187" s="31"/>
      <c r="V187" s="31"/>
      <c r="W187" s="31"/>
      <c r="X187" s="31"/>
      <c r="Y187" s="31"/>
      <c r="Z187" s="31"/>
    </row>
    <row r="188" spans="1:26" ht="14.25" hidden="1" customHeight="1" x14ac:dyDescent="0.35">
      <c r="A188" s="64"/>
      <c r="B188" s="66"/>
      <c r="C188" s="67"/>
      <c r="D188" s="68"/>
      <c r="E188" s="64"/>
      <c r="F188" s="64"/>
      <c r="G188" s="64"/>
      <c r="H188" s="31"/>
      <c r="I188" s="31"/>
      <c r="J188" s="31"/>
      <c r="K188" s="31"/>
      <c r="L188" s="31"/>
      <c r="M188" s="31"/>
      <c r="N188" s="31"/>
      <c r="O188" s="31"/>
      <c r="P188" s="31"/>
      <c r="Q188" s="31"/>
      <c r="R188" s="31"/>
      <c r="S188" s="31"/>
      <c r="T188" s="31"/>
      <c r="U188" s="31"/>
      <c r="V188" s="31"/>
      <c r="W188" s="31"/>
      <c r="X188" s="31"/>
      <c r="Y188" s="31"/>
      <c r="Z188" s="31"/>
    </row>
    <row r="189" spans="1:26" ht="14.25" hidden="1" customHeight="1" x14ac:dyDescent="0.35">
      <c r="A189" s="30"/>
      <c r="B189" s="59" t="s">
        <v>439</v>
      </c>
      <c r="C189" s="67"/>
      <c r="D189" s="68"/>
      <c r="E189" s="64"/>
      <c r="F189" s="64"/>
      <c r="G189" s="64"/>
      <c r="H189" s="31"/>
      <c r="I189" s="31"/>
      <c r="J189" s="31"/>
      <c r="K189" s="31"/>
      <c r="L189" s="31"/>
      <c r="M189" s="31"/>
      <c r="N189" s="31"/>
      <c r="O189" s="31"/>
      <c r="P189" s="31"/>
      <c r="Q189" s="31"/>
      <c r="R189" s="31"/>
      <c r="S189" s="31"/>
      <c r="T189" s="31"/>
      <c r="U189" s="31"/>
      <c r="V189" s="31"/>
      <c r="W189" s="31"/>
      <c r="X189" s="31"/>
      <c r="Y189" s="31"/>
      <c r="Z189" s="31"/>
    </row>
    <row r="190" spans="1:26" ht="14.25" hidden="1" customHeight="1" x14ac:dyDescent="0.35">
      <c r="A190" s="30" t="s">
        <v>440</v>
      </c>
      <c r="B190" s="59" t="s">
        <v>342</v>
      </c>
      <c r="C190" s="48" t="s">
        <v>343</v>
      </c>
      <c r="D190" s="55" t="s">
        <v>343</v>
      </c>
      <c r="E190" s="64"/>
      <c r="F190" s="49" t="str">
        <f t="shared" ref="F190:F213" si="5">IF($C$214=0,"",IF(C190="[for completion]","",IF(C190="","",C190/$C$214)))</f>
        <v/>
      </c>
      <c r="G190" s="49" t="str">
        <f t="shared" ref="G190:G213" si="6">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30" t="s">
        <v>441</v>
      </c>
      <c r="B191" s="59" t="s">
        <v>342</v>
      </c>
      <c r="C191" s="48" t="s">
        <v>343</v>
      </c>
      <c r="D191" s="55" t="s">
        <v>343</v>
      </c>
      <c r="E191" s="64"/>
      <c r="F191" s="49" t="str">
        <f t="shared" si="5"/>
        <v/>
      </c>
      <c r="G191" s="49" t="str">
        <f t="shared" si="6"/>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30" t="s">
        <v>442</v>
      </c>
      <c r="B192" s="59" t="s">
        <v>342</v>
      </c>
      <c r="C192" s="48" t="s">
        <v>343</v>
      </c>
      <c r="D192" s="55" t="s">
        <v>343</v>
      </c>
      <c r="E192" s="64"/>
      <c r="F192" s="49" t="str">
        <f t="shared" si="5"/>
        <v/>
      </c>
      <c r="G192" s="49" t="str">
        <f t="shared" si="6"/>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30" t="s">
        <v>443</v>
      </c>
      <c r="B193" s="59" t="s">
        <v>342</v>
      </c>
      <c r="C193" s="48" t="s">
        <v>343</v>
      </c>
      <c r="D193" s="55" t="s">
        <v>343</v>
      </c>
      <c r="E193" s="64"/>
      <c r="F193" s="49" t="str">
        <f t="shared" si="5"/>
        <v/>
      </c>
      <c r="G193" s="49" t="str">
        <f t="shared" si="6"/>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30" t="s">
        <v>444</v>
      </c>
      <c r="B194" s="59" t="s">
        <v>342</v>
      </c>
      <c r="C194" s="48" t="s">
        <v>343</v>
      </c>
      <c r="D194" s="55" t="s">
        <v>343</v>
      </c>
      <c r="E194" s="64"/>
      <c r="F194" s="49" t="str">
        <f t="shared" si="5"/>
        <v/>
      </c>
      <c r="G194" s="49" t="str">
        <f t="shared" si="6"/>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30" t="s">
        <v>445</v>
      </c>
      <c r="B195" s="59" t="s">
        <v>342</v>
      </c>
      <c r="C195" s="48" t="s">
        <v>343</v>
      </c>
      <c r="D195" s="55" t="s">
        <v>343</v>
      </c>
      <c r="E195" s="64"/>
      <c r="F195" s="49" t="str">
        <f t="shared" si="5"/>
        <v/>
      </c>
      <c r="G195" s="49" t="str">
        <f t="shared" si="6"/>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30" t="s">
        <v>446</v>
      </c>
      <c r="B196" s="59" t="s">
        <v>342</v>
      </c>
      <c r="C196" s="48" t="s">
        <v>343</v>
      </c>
      <c r="D196" s="55" t="s">
        <v>343</v>
      </c>
      <c r="E196" s="64"/>
      <c r="F196" s="49" t="str">
        <f t="shared" si="5"/>
        <v/>
      </c>
      <c r="G196" s="49" t="str">
        <f t="shared" si="6"/>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30" t="s">
        <v>447</v>
      </c>
      <c r="B197" s="59" t="s">
        <v>342</v>
      </c>
      <c r="C197" s="48" t="s">
        <v>343</v>
      </c>
      <c r="D197" s="55" t="s">
        <v>343</v>
      </c>
      <c r="E197" s="64"/>
      <c r="F197" s="49" t="str">
        <f t="shared" si="5"/>
        <v/>
      </c>
      <c r="G197" s="49" t="str">
        <f t="shared" si="6"/>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30" t="s">
        <v>448</v>
      </c>
      <c r="B198" s="59" t="s">
        <v>342</v>
      </c>
      <c r="C198" s="48" t="s">
        <v>343</v>
      </c>
      <c r="D198" s="55" t="s">
        <v>343</v>
      </c>
      <c r="E198" s="64"/>
      <c r="F198" s="49" t="str">
        <f t="shared" si="5"/>
        <v/>
      </c>
      <c r="G198" s="49" t="str">
        <f t="shared" si="6"/>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30" t="s">
        <v>449</v>
      </c>
      <c r="B199" s="59" t="s">
        <v>342</v>
      </c>
      <c r="C199" s="48" t="s">
        <v>343</v>
      </c>
      <c r="D199" s="55" t="s">
        <v>343</v>
      </c>
      <c r="E199" s="30"/>
      <c r="F199" s="49" t="str">
        <f t="shared" si="5"/>
        <v/>
      </c>
      <c r="G199" s="49" t="str">
        <f t="shared" si="6"/>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30" t="s">
        <v>450</v>
      </c>
      <c r="B200" s="59" t="s">
        <v>342</v>
      </c>
      <c r="C200" s="48" t="s">
        <v>343</v>
      </c>
      <c r="D200" s="55" t="s">
        <v>343</v>
      </c>
      <c r="E200" s="30"/>
      <c r="F200" s="49" t="str">
        <f t="shared" si="5"/>
        <v/>
      </c>
      <c r="G200" s="49" t="str">
        <f t="shared" si="6"/>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30" t="s">
        <v>451</v>
      </c>
      <c r="B201" s="59" t="s">
        <v>342</v>
      </c>
      <c r="C201" s="48" t="s">
        <v>343</v>
      </c>
      <c r="D201" s="55" t="s">
        <v>343</v>
      </c>
      <c r="E201" s="30"/>
      <c r="F201" s="49" t="str">
        <f t="shared" si="5"/>
        <v/>
      </c>
      <c r="G201" s="49" t="str">
        <f t="shared" si="6"/>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30" t="s">
        <v>452</v>
      </c>
      <c r="B202" s="59" t="s">
        <v>342</v>
      </c>
      <c r="C202" s="48" t="s">
        <v>343</v>
      </c>
      <c r="D202" s="55" t="s">
        <v>343</v>
      </c>
      <c r="E202" s="30"/>
      <c r="F202" s="49" t="str">
        <f t="shared" si="5"/>
        <v/>
      </c>
      <c r="G202" s="49" t="str">
        <f t="shared" si="6"/>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30" t="s">
        <v>453</v>
      </c>
      <c r="B203" s="59" t="s">
        <v>342</v>
      </c>
      <c r="C203" s="48" t="s">
        <v>343</v>
      </c>
      <c r="D203" s="55" t="s">
        <v>343</v>
      </c>
      <c r="E203" s="30"/>
      <c r="F203" s="49" t="str">
        <f t="shared" si="5"/>
        <v/>
      </c>
      <c r="G203" s="49" t="str">
        <f t="shared" si="6"/>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30" t="s">
        <v>454</v>
      </c>
      <c r="B204" s="59" t="s">
        <v>342</v>
      </c>
      <c r="C204" s="48" t="s">
        <v>343</v>
      </c>
      <c r="D204" s="55" t="s">
        <v>343</v>
      </c>
      <c r="E204" s="30"/>
      <c r="F204" s="49" t="str">
        <f t="shared" si="5"/>
        <v/>
      </c>
      <c r="G204" s="49" t="str">
        <f t="shared" si="6"/>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30" t="s">
        <v>455</v>
      </c>
      <c r="B205" s="59" t="s">
        <v>342</v>
      </c>
      <c r="C205" s="48" t="s">
        <v>343</v>
      </c>
      <c r="D205" s="55" t="s">
        <v>343</v>
      </c>
      <c r="E205" s="30"/>
      <c r="F205" s="49" t="str">
        <f t="shared" si="5"/>
        <v/>
      </c>
      <c r="G205" s="49" t="str">
        <f t="shared" si="6"/>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30" t="s">
        <v>456</v>
      </c>
      <c r="B206" s="59" t="s">
        <v>342</v>
      </c>
      <c r="C206" s="48" t="s">
        <v>343</v>
      </c>
      <c r="D206" s="55" t="s">
        <v>343</v>
      </c>
      <c r="E206" s="69"/>
      <c r="F206" s="49" t="str">
        <f t="shared" si="5"/>
        <v/>
      </c>
      <c r="G206" s="49" t="str">
        <f t="shared" si="6"/>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30" t="s">
        <v>457</v>
      </c>
      <c r="B207" s="59" t="s">
        <v>342</v>
      </c>
      <c r="C207" s="48" t="s">
        <v>343</v>
      </c>
      <c r="D207" s="55" t="s">
        <v>343</v>
      </c>
      <c r="E207" s="69"/>
      <c r="F207" s="49" t="str">
        <f t="shared" si="5"/>
        <v/>
      </c>
      <c r="G207" s="49" t="str">
        <f t="shared" si="6"/>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30" t="s">
        <v>458</v>
      </c>
      <c r="B208" s="59" t="s">
        <v>342</v>
      </c>
      <c r="C208" s="48" t="s">
        <v>343</v>
      </c>
      <c r="D208" s="55" t="s">
        <v>343</v>
      </c>
      <c r="E208" s="69"/>
      <c r="F208" s="49" t="str">
        <f t="shared" si="5"/>
        <v/>
      </c>
      <c r="G208" s="49" t="str">
        <f t="shared" si="6"/>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30" t="s">
        <v>459</v>
      </c>
      <c r="B209" s="59" t="s">
        <v>342</v>
      </c>
      <c r="C209" s="48" t="s">
        <v>343</v>
      </c>
      <c r="D209" s="55" t="s">
        <v>343</v>
      </c>
      <c r="E209" s="69"/>
      <c r="F209" s="49" t="str">
        <f t="shared" si="5"/>
        <v/>
      </c>
      <c r="G209" s="49" t="str">
        <f t="shared" si="6"/>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30" t="s">
        <v>460</v>
      </c>
      <c r="B210" s="59" t="s">
        <v>342</v>
      </c>
      <c r="C210" s="48" t="s">
        <v>343</v>
      </c>
      <c r="D210" s="55" t="s">
        <v>343</v>
      </c>
      <c r="E210" s="69"/>
      <c r="F210" s="49" t="str">
        <f t="shared" si="5"/>
        <v/>
      </c>
      <c r="G210" s="49" t="str">
        <f t="shared" si="6"/>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30" t="s">
        <v>461</v>
      </c>
      <c r="B211" s="59" t="s">
        <v>342</v>
      </c>
      <c r="C211" s="48" t="s">
        <v>343</v>
      </c>
      <c r="D211" s="55" t="s">
        <v>343</v>
      </c>
      <c r="E211" s="69"/>
      <c r="F211" s="49" t="str">
        <f t="shared" si="5"/>
        <v/>
      </c>
      <c r="G211" s="49" t="str">
        <f t="shared" si="6"/>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30" t="s">
        <v>462</v>
      </c>
      <c r="B212" s="59" t="s">
        <v>342</v>
      </c>
      <c r="C212" s="48" t="s">
        <v>343</v>
      </c>
      <c r="D212" s="55" t="s">
        <v>343</v>
      </c>
      <c r="E212" s="69"/>
      <c r="F212" s="49" t="str">
        <f t="shared" si="5"/>
        <v/>
      </c>
      <c r="G212" s="49" t="str">
        <f t="shared" si="6"/>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30" t="s">
        <v>463</v>
      </c>
      <c r="B213" s="59" t="s">
        <v>342</v>
      </c>
      <c r="C213" s="48" t="s">
        <v>343</v>
      </c>
      <c r="D213" s="55" t="s">
        <v>343</v>
      </c>
      <c r="E213" s="69"/>
      <c r="F213" s="49" t="str">
        <f t="shared" si="5"/>
        <v/>
      </c>
      <c r="G213" s="49" t="str">
        <f t="shared" si="6"/>
        <v/>
      </c>
      <c r="H213" s="31"/>
      <c r="I213" s="31"/>
      <c r="J213" s="31"/>
      <c r="K213" s="31"/>
      <c r="L213" s="31"/>
      <c r="M213" s="31"/>
      <c r="N213" s="31"/>
      <c r="O213" s="31"/>
      <c r="P213" s="31"/>
      <c r="Q213" s="31"/>
      <c r="R213" s="31"/>
      <c r="S213" s="31"/>
      <c r="T213" s="31"/>
      <c r="U213" s="31"/>
      <c r="V213" s="31"/>
      <c r="W213" s="31"/>
      <c r="X213" s="31"/>
      <c r="Y213" s="31"/>
      <c r="Z213" s="31"/>
    </row>
    <row r="214" spans="1:26" ht="15" hidden="1" customHeight="1" x14ac:dyDescent="0.35">
      <c r="A214" s="30" t="s">
        <v>464</v>
      </c>
      <c r="B214" s="70" t="s">
        <v>189</v>
      </c>
      <c r="C214" s="48">
        <f t="shared" ref="C214:D214" si="7">SUM(C190:C213)</f>
        <v>0</v>
      </c>
      <c r="D214" s="55">
        <f t="shared" si="7"/>
        <v>0</v>
      </c>
      <c r="E214" s="69"/>
      <c r="F214" s="49">
        <f t="shared" ref="F214:G214" si="8">SUM(F190:F213)</f>
        <v>0</v>
      </c>
      <c r="G214" s="49">
        <f t="shared" si="8"/>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7"/>
      <c r="B215" s="47" t="s">
        <v>465</v>
      </c>
      <c r="C215" s="47" t="s">
        <v>434</v>
      </c>
      <c r="D215" s="47" t="s">
        <v>435</v>
      </c>
      <c r="E215" s="54"/>
      <c r="F215" s="47" t="s">
        <v>219</v>
      </c>
      <c r="G215" s="47" t="s">
        <v>436</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30" t="s">
        <v>466</v>
      </c>
      <c r="B216" s="30" t="s">
        <v>467</v>
      </c>
      <c r="C216" s="49">
        <v>0.57665310918820378</v>
      </c>
      <c r="D216" s="55"/>
      <c r="E216" s="30"/>
      <c r="F216" s="49"/>
      <c r="G216" s="49"/>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30"/>
      <c r="B217" s="30"/>
      <c r="C217" s="48"/>
      <c r="D217" s="55"/>
      <c r="E217" s="30"/>
      <c r="F217" s="49"/>
      <c r="G217" s="49"/>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30"/>
      <c r="B218" s="59" t="s">
        <v>468</v>
      </c>
      <c r="C218" s="48"/>
      <c r="D218" s="55"/>
      <c r="E218" s="30"/>
      <c r="F218" s="49"/>
      <c r="G218" s="49"/>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30" t="s">
        <v>469</v>
      </c>
      <c r="B219" s="30" t="s">
        <v>470</v>
      </c>
      <c r="C219" s="48">
        <v>188.92131104999936</v>
      </c>
      <c r="D219" s="55">
        <v>3446</v>
      </c>
      <c r="E219" s="30"/>
      <c r="F219" s="49">
        <v>0.16302148739716354</v>
      </c>
      <c r="G219" s="49">
        <f t="shared" ref="G219:G226" si="9">IF($D$227=0,"",IF(D219="[for completion]","",D219/$D$227))</f>
        <v>0.29410258598617395</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30" t="s">
        <v>471</v>
      </c>
      <c r="B220" s="30" t="s">
        <v>472</v>
      </c>
      <c r="C220" s="48">
        <v>158.72324625999977</v>
      </c>
      <c r="D220" s="55">
        <v>1697</v>
      </c>
      <c r="E220" s="30"/>
      <c r="F220" s="49">
        <v>0.13696337139521203</v>
      </c>
      <c r="G220" s="49">
        <f t="shared" si="9"/>
        <v>0.14483229495604677</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30" t="s">
        <v>473</v>
      </c>
      <c r="B221" s="30" t="s">
        <v>474</v>
      </c>
      <c r="C221" s="48">
        <v>253.55413470000005</v>
      </c>
      <c r="D221" s="55">
        <v>2344</v>
      </c>
      <c r="E221" s="30"/>
      <c r="F221" s="49">
        <v>0.21879359160044801</v>
      </c>
      <c r="G221" s="49">
        <f t="shared" si="9"/>
        <v>0.20005120764700862</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30" t="s">
        <v>475</v>
      </c>
      <c r="B222" s="30" t="s">
        <v>476</v>
      </c>
      <c r="C222" s="48">
        <v>277.00020322999933</v>
      </c>
      <c r="D222" s="55">
        <v>2120</v>
      </c>
      <c r="E222" s="30"/>
      <c r="F222" s="49">
        <v>0.23902536399358335</v>
      </c>
      <c r="G222" s="49">
        <f t="shared" si="9"/>
        <v>0.18093368609712385</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30" t="s">
        <v>477</v>
      </c>
      <c r="B223" s="30" t="s">
        <v>478</v>
      </c>
      <c r="C223" s="48">
        <v>174.24807965999989</v>
      </c>
      <c r="D223" s="55">
        <v>1255</v>
      </c>
      <c r="E223" s="30"/>
      <c r="F223" s="49">
        <v>0.15035985598657384</v>
      </c>
      <c r="G223" s="49">
        <f t="shared" si="9"/>
        <v>0.1071093283263634</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30" t="s">
        <v>479</v>
      </c>
      <c r="B224" s="30" t="s">
        <v>480</v>
      </c>
      <c r="C224" s="48">
        <v>89.071116010000068</v>
      </c>
      <c r="D224" s="55">
        <v>671</v>
      </c>
      <c r="E224" s="30"/>
      <c r="F224" s="49">
        <v>7.6860073304448773E-2</v>
      </c>
      <c r="G224" s="49">
        <f t="shared" si="9"/>
        <v>5.7267218571306649E-2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30" t="s">
        <v>481</v>
      </c>
      <c r="B225" s="30" t="s">
        <v>482</v>
      </c>
      <c r="C225" s="48">
        <v>13.667694699999998</v>
      </c>
      <c r="D225" s="55">
        <v>142</v>
      </c>
      <c r="E225" s="30"/>
      <c r="F225" s="49">
        <v>1.179394694489834E-2</v>
      </c>
      <c r="G225" s="49">
        <f t="shared" si="9"/>
        <v>1.2119143125373389E-2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30" t="s">
        <v>483</v>
      </c>
      <c r="B226" s="30" t="s">
        <v>484</v>
      </c>
      <c r="C226" s="48">
        <v>3.68789458</v>
      </c>
      <c r="D226" s="55">
        <v>42</v>
      </c>
      <c r="E226" s="30"/>
      <c r="F226" s="49">
        <v>3.1823093776668972E-3</v>
      </c>
      <c r="G226" s="49">
        <f t="shared" si="9"/>
        <v>3.5845352906033966E-3</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30" t="s">
        <v>485</v>
      </c>
      <c r="B227" s="70" t="s">
        <v>189</v>
      </c>
      <c r="C227" s="48">
        <f t="shared" ref="C227:D227" si="10">SUM(C219:C226)</f>
        <v>1158.8736801899984</v>
      </c>
      <c r="D227" s="55">
        <f t="shared" si="10"/>
        <v>11717</v>
      </c>
      <c r="E227" s="30"/>
      <c r="F227" s="49">
        <f t="shared" ref="F227:G227" si="11">SUM(F219:F226)</f>
        <v>0.99999999999999478</v>
      </c>
      <c r="G227" s="49">
        <f t="shared" si="11"/>
        <v>1</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30" t="s">
        <v>486</v>
      </c>
      <c r="B228" s="51" t="s">
        <v>487</v>
      </c>
      <c r="C228" s="48">
        <v>2.7400600499999999</v>
      </c>
      <c r="D228" s="55">
        <v>31</v>
      </c>
      <c r="E228" s="30"/>
      <c r="F228" s="49">
        <v>2.3644164992605195E-3</v>
      </c>
      <c r="G228" s="49">
        <f t="shared" ref="G228:G233" si="12">IF($D$227=0,"",IF(D228="[for completion]","",D228/$D$227))</f>
        <v>2.6457284287786974E-3</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30" t="s">
        <v>488</v>
      </c>
      <c r="B229" s="51" t="s">
        <v>489</v>
      </c>
      <c r="C229" s="48">
        <v>0.62024685999999996</v>
      </c>
      <c r="D229" s="55">
        <v>6</v>
      </c>
      <c r="E229" s="30"/>
      <c r="F229" s="49">
        <v>5.3521524442448967E-4</v>
      </c>
      <c r="G229" s="49">
        <f t="shared" si="12"/>
        <v>5.1207647008619955E-4</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30" t="s">
        <v>490</v>
      </c>
      <c r="B230" s="51" t="s">
        <v>491</v>
      </c>
      <c r="C230" s="48">
        <v>6.2442919999999999E-2</v>
      </c>
      <c r="D230" s="55">
        <v>1</v>
      </c>
      <c r="E230" s="30"/>
      <c r="F230" s="49">
        <v>5.3882421412627318E-5</v>
      </c>
      <c r="G230" s="49">
        <f t="shared" si="12"/>
        <v>8.5346078347699929E-5</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30" t="s">
        <v>492</v>
      </c>
      <c r="B231" s="51" t="s">
        <v>493</v>
      </c>
      <c r="C231" s="48">
        <v>0.11030292</v>
      </c>
      <c r="D231" s="55">
        <v>2</v>
      </c>
      <c r="E231" s="30"/>
      <c r="F231" s="49">
        <v>9.5181141728851212E-5</v>
      </c>
      <c r="G231" s="49">
        <f t="shared" si="12"/>
        <v>1.7069215669539986E-4</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30" t="s">
        <v>494</v>
      </c>
      <c r="B232" s="51" t="s">
        <v>495</v>
      </c>
      <c r="C232" s="48">
        <v>6.4340320000000006E-2</v>
      </c>
      <c r="D232" s="55">
        <v>1</v>
      </c>
      <c r="E232" s="30"/>
      <c r="F232" s="49">
        <v>5.5519700809367882E-5</v>
      </c>
      <c r="G232" s="49">
        <f t="shared" si="12"/>
        <v>8.5346078347699929E-5</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30" t="s">
        <v>496</v>
      </c>
      <c r="B233" s="51" t="s">
        <v>497</v>
      </c>
      <c r="C233" s="55">
        <v>9.0501509999999993E-2</v>
      </c>
      <c r="D233" s="55">
        <v>1</v>
      </c>
      <c r="E233" s="30"/>
      <c r="F233" s="49">
        <v>7.8094370031047634E-5</v>
      </c>
      <c r="G233" s="49">
        <f t="shared" si="12"/>
        <v>8.5346078347699929E-5</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30" t="s">
        <v>498</v>
      </c>
      <c r="B234" s="51"/>
      <c r="C234" s="30"/>
      <c r="D234" s="30"/>
      <c r="E234" s="30"/>
      <c r="F234" s="49"/>
      <c r="G234" s="49"/>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30" t="s">
        <v>499</v>
      </c>
      <c r="B235" s="51"/>
      <c r="C235" s="30"/>
      <c r="D235" s="30"/>
      <c r="E235" s="30"/>
      <c r="F235" s="49"/>
      <c r="G235" s="49"/>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30" t="s">
        <v>500</v>
      </c>
      <c r="B236" s="51"/>
      <c r="C236" s="30"/>
      <c r="D236" s="30"/>
      <c r="E236" s="30"/>
      <c r="F236" s="49"/>
      <c r="G236" s="49"/>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7"/>
      <c r="B237" s="47" t="s">
        <v>501</v>
      </c>
      <c r="C237" s="47" t="s">
        <v>434</v>
      </c>
      <c r="D237" s="47" t="s">
        <v>435</v>
      </c>
      <c r="E237" s="54"/>
      <c r="F237" s="47" t="s">
        <v>219</v>
      </c>
      <c r="G237" s="47" t="s">
        <v>436</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30" t="s">
        <v>502</v>
      </c>
      <c r="B238" s="30" t="s">
        <v>467</v>
      </c>
      <c r="C238" s="49">
        <v>0.57665310918820378</v>
      </c>
      <c r="D238" s="55"/>
      <c r="E238" s="30"/>
      <c r="F238" s="49"/>
      <c r="G238" s="49"/>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30"/>
      <c r="B239" s="30"/>
      <c r="C239" s="48"/>
      <c r="D239" s="55"/>
      <c r="E239" s="30"/>
      <c r="F239" s="49"/>
      <c r="G239" s="49"/>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30"/>
      <c r="B240" s="59" t="s">
        <v>468</v>
      </c>
      <c r="C240" s="48"/>
      <c r="D240" s="55"/>
      <c r="E240" s="30"/>
      <c r="F240" s="49"/>
      <c r="G240" s="49"/>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30" t="s">
        <v>503</v>
      </c>
      <c r="B241" s="30" t="s">
        <v>470</v>
      </c>
      <c r="C241" s="48">
        <v>188.92131104999936</v>
      </c>
      <c r="D241" s="55">
        <v>3446</v>
      </c>
      <c r="E241" s="30"/>
      <c r="F241" s="49">
        <f t="shared" ref="F241:F248" si="13">IF($C$249=0,"",IF(C241="[Mark as ND1 if not relevant]","",C241/$C$249))</f>
        <v>0.16302148739716441</v>
      </c>
      <c r="G241" s="49">
        <f t="shared" ref="G241:G248" si="14">IF($D$249=0,"",IF(D241="[Mark as ND1 if not relevant]","",D241/$D$249))</f>
        <v>0.29410258598617395</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30" t="s">
        <v>504</v>
      </c>
      <c r="B242" s="30" t="s">
        <v>472</v>
      </c>
      <c r="C242" s="48">
        <v>158.72324625999977</v>
      </c>
      <c r="D242" s="55">
        <v>1697</v>
      </c>
      <c r="E242" s="30"/>
      <c r="F242" s="49">
        <f t="shared" si="13"/>
        <v>0.13696337139521275</v>
      </c>
      <c r="G242" s="49">
        <f t="shared" si="14"/>
        <v>0.14483229495604677</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30" t="s">
        <v>505</v>
      </c>
      <c r="B243" s="30" t="s">
        <v>474</v>
      </c>
      <c r="C243" s="48">
        <v>253.55413470000005</v>
      </c>
      <c r="D243" s="55">
        <v>2344</v>
      </c>
      <c r="E243" s="30"/>
      <c r="F243" s="49">
        <f t="shared" si="13"/>
        <v>0.21879359160044917</v>
      </c>
      <c r="G243" s="49">
        <f t="shared" si="14"/>
        <v>0.20005120764700862</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30" t="s">
        <v>506</v>
      </c>
      <c r="B244" s="30" t="s">
        <v>476</v>
      </c>
      <c r="C244" s="48">
        <v>277.00020322999933</v>
      </c>
      <c r="D244" s="55">
        <v>2120</v>
      </c>
      <c r="E244" s="30"/>
      <c r="F244" s="49">
        <f t="shared" si="13"/>
        <v>0.23902536399358462</v>
      </c>
      <c r="G244" s="49">
        <f t="shared" si="14"/>
        <v>0.18093368609712385</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30" t="s">
        <v>507</v>
      </c>
      <c r="B245" s="30" t="s">
        <v>478</v>
      </c>
      <c r="C245" s="48">
        <v>174.24807965999989</v>
      </c>
      <c r="D245" s="55">
        <v>1255</v>
      </c>
      <c r="E245" s="30"/>
      <c r="F245" s="49">
        <f t="shared" si="13"/>
        <v>0.15035985598657461</v>
      </c>
      <c r="G245" s="49">
        <f t="shared" si="14"/>
        <v>0.1071093283263634</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30" t="s">
        <v>508</v>
      </c>
      <c r="B246" s="30" t="s">
        <v>480</v>
      </c>
      <c r="C246" s="48">
        <v>89.071116010000068</v>
      </c>
      <c r="D246" s="55">
        <v>671</v>
      </c>
      <c r="E246" s="30"/>
      <c r="F246" s="49">
        <f t="shared" si="13"/>
        <v>7.6860073304449175E-2</v>
      </c>
      <c r="G246" s="49">
        <f t="shared" si="14"/>
        <v>5.7267218571306649E-2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30" t="s">
        <v>509</v>
      </c>
      <c r="B247" s="30" t="s">
        <v>482</v>
      </c>
      <c r="C247" s="48">
        <v>13.667694699999998</v>
      </c>
      <c r="D247" s="55">
        <v>142</v>
      </c>
      <c r="E247" s="30"/>
      <c r="F247" s="49">
        <f t="shared" si="13"/>
        <v>1.1793946944898402E-2</v>
      </c>
      <c r="G247" s="49">
        <f t="shared" si="14"/>
        <v>1.2119143125373389E-2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30" t="s">
        <v>510</v>
      </c>
      <c r="B248" s="30" t="s">
        <v>484</v>
      </c>
      <c r="C248" s="48">
        <v>3.68789458</v>
      </c>
      <c r="D248" s="55">
        <v>42</v>
      </c>
      <c r="E248" s="30"/>
      <c r="F248" s="49">
        <f t="shared" si="13"/>
        <v>3.1823093776669142E-3</v>
      </c>
      <c r="G248" s="49">
        <f t="shared" si="14"/>
        <v>3.5845352906033966E-3</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30" t="s">
        <v>511</v>
      </c>
      <c r="B249" s="70" t="s">
        <v>189</v>
      </c>
      <c r="C249" s="48">
        <f t="shared" ref="C249:D249" si="15">SUM(C241:C248)</f>
        <v>1158.8736801899984</v>
      </c>
      <c r="D249" s="55">
        <f t="shared" si="15"/>
        <v>11717</v>
      </c>
      <c r="E249" s="30"/>
      <c r="F249" s="49">
        <f t="shared" ref="F249:G249" si="16">SUM(F241:F248)</f>
        <v>1.0000000000000002</v>
      </c>
      <c r="G249" s="49">
        <f t="shared" si="16"/>
        <v>1</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30" t="s">
        <v>512</v>
      </c>
      <c r="B250" s="51" t="s">
        <v>487</v>
      </c>
      <c r="C250" s="48">
        <v>2.7400600499999999</v>
      </c>
      <c r="D250" s="55">
        <v>31</v>
      </c>
      <c r="E250" s="30"/>
      <c r="F250" s="49">
        <f t="shared" ref="F250:F255" si="17">IF($C$249=0,"",IF(C250="[for completion]","",C250/$C$249))</f>
        <v>2.3644164992605273E-3</v>
      </c>
      <c r="G250" s="49">
        <f t="shared" ref="G250:G255" si="18">IF($D$249=0,"",IF(D250="[for completion]","",D250/$D$249))</f>
        <v>2.6457284287786974E-3</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30" t="s">
        <v>513</v>
      </c>
      <c r="B251" s="51" t="s">
        <v>489</v>
      </c>
      <c r="C251" s="48">
        <v>0.62024685999999996</v>
      </c>
      <c r="D251" s="55">
        <v>6</v>
      </c>
      <c r="E251" s="30"/>
      <c r="F251" s="49">
        <f t="shared" si="17"/>
        <v>5.3521524442449152E-4</v>
      </c>
      <c r="G251" s="49">
        <f t="shared" si="18"/>
        <v>5.1207647008619955E-4</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30" t="s">
        <v>514</v>
      </c>
      <c r="B252" s="51" t="s">
        <v>491</v>
      </c>
      <c r="C252" s="48">
        <v>6.2442919999999999E-2</v>
      </c>
      <c r="D252" s="55">
        <v>1</v>
      </c>
      <c r="E252" s="30"/>
      <c r="F252" s="49">
        <f t="shared" si="17"/>
        <v>5.3882421412627501E-5</v>
      </c>
      <c r="G252" s="49">
        <f t="shared" si="18"/>
        <v>8.5346078347699929E-5</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30" t="s">
        <v>515</v>
      </c>
      <c r="B253" s="51" t="s">
        <v>493</v>
      </c>
      <c r="C253" s="48">
        <v>0.11030292</v>
      </c>
      <c r="D253" s="55">
        <v>2</v>
      </c>
      <c r="E253" s="30"/>
      <c r="F253" s="49">
        <f t="shared" si="17"/>
        <v>9.5181141728851537E-5</v>
      </c>
      <c r="G253" s="49">
        <f t="shared" si="18"/>
        <v>1.7069215669539986E-4</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30" t="s">
        <v>516</v>
      </c>
      <c r="B254" s="51" t="s">
        <v>495</v>
      </c>
      <c r="C254" s="48">
        <v>6.4340320000000006E-2</v>
      </c>
      <c r="D254" s="55">
        <v>1</v>
      </c>
      <c r="E254" s="30"/>
      <c r="F254" s="49">
        <f t="shared" si="17"/>
        <v>5.5519700809368072E-5</v>
      </c>
      <c r="G254" s="49">
        <f t="shared" si="18"/>
        <v>8.5346078347699929E-5</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30" t="s">
        <v>517</v>
      </c>
      <c r="B255" s="51" t="s">
        <v>497</v>
      </c>
      <c r="C255" s="48">
        <v>9.0501509999999993E-2</v>
      </c>
      <c r="D255" s="55">
        <v>1</v>
      </c>
      <c r="E255" s="30"/>
      <c r="F255" s="49">
        <f t="shared" si="17"/>
        <v>7.8094370031047891E-5</v>
      </c>
      <c r="G255" s="49">
        <f t="shared" si="18"/>
        <v>8.5346078347699929E-5</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30" t="s">
        <v>518</v>
      </c>
      <c r="B256" s="51"/>
      <c r="C256" s="30"/>
      <c r="D256" s="30"/>
      <c r="E256" s="30"/>
      <c r="F256" s="71"/>
      <c r="G256" s="7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30" t="s">
        <v>519</v>
      </c>
      <c r="B257" s="51"/>
      <c r="C257" s="30"/>
      <c r="D257" s="30"/>
      <c r="E257" s="30"/>
      <c r="F257" s="71"/>
      <c r="G257" s="71"/>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30" t="s">
        <v>520</v>
      </c>
      <c r="B258" s="51"/>
      <c r="C258" s="30"/>
      <c r="D258" s="30"/>
      <c r="E258" s="30"/>
      <c r="F258" s="71"/>
      <c r="G258" s="7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7"/>
      <c r="B259" s="47" t="s">
        <v>521</v>
      </c>
      <c r="C259" s="47" t="s">
        <v>219</v>
      </c>
      <c r="D259" s="47"/>
      <c r="E259" s="47"/>
      <c r="F259" s="47"/>
      <c r="G259" s="47"/>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30" t="s">
        <v>522</v>
      </c>
      <c r="B260" s="30" t="s">
        <v>523</v>
      </c>
      <c r="C260" s="49">
        <v>0.87253729397341917</v>
      </c>
      <c r="D260" s="30"/>
      <c r="E260" s="69"/>
      <c r="F260" s="69"/>
      <c r="G260" s="69"/>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30" t="s">
        <v>524</v>
      </c>
      <c r="B261" s="30" t="s">
        <v>525</v>
      </c>
      <c r="C261" s="49">
        <v>0.11852738207625821</v>
      </c>
      <c r="D261" s="30"/>
      <c r="E261" s="69"/>
      <c r="F261" s="69"/>
      <c r="G261" s="30"/>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30" t="s">
        <v>526</v>
      </c>
      <c r="B262" s="30" t="s">
        <v>527</v>
      </c>
      <c r="C262" s="49">
        <v>8.8416779543392977E-3</v>
      </c>
      <c r="D262" s="30"/>
      <c r="E262" s="69"/>
      <c r="F262" s="69"/>
      <c r="G262" s="30"/>
      <c r="H262" s="31"/>
      <c r="I262" s="31"/>
      <c r="J262" s="30"/>
      <c r="K262" s="30"/>
      <c r="L262" s="30"/>
      <c r="M262" s="30"/>
      <c r="N262" s="30"/>
      <c r="O262" s="31"/>
      <c r="P262" s="31"/>
      <c r="Q262" s="31"/>
      <c r="R262" s="31"/>
      <c r="S262" s="31"/>
      <c r="T262" s="31"/>
      <c r="U262" s="31"/>
      <c r="V262" s="31"/>
      <c r="W262" s="31"/>
      <c r="X262" s="31"/>
      <c r="Y262" s="31"/>
      <c r="Z262" s="31"/>
    </row>
    <row r="263" spans="1:26" ht="14.25" customHeight="1" x14ac:dyDescent="0.35">
      <c r="A263" s="30" t="s">
        <v>528</v>
      </c>
      <c r="B263" s="30" t="s">
        <v>529</v>
      </c>
      <c r="C263" s="49">
        <v>0</v>
      </c>
      <c r="D263" s="30"/>
      <c r="E263" s="69"/>
      <c r="F263" s="69"/>
      <c r="G263" s="30"/>
      <c r="H263" s="30"/>
      <c r="I263" s="30"/>
      <c r="J263" s="31"/>
      <c r="K263" s="31"/>
      <c r="L263" s="31"/>
      <c r="M263" s="31"/>
      <c r="N263" s="31"/>
      <c r="O263" s="31"/>
      <c r="P263" s="31"/>
      <c r="Q263" s="31"/>
      <c r="R263" s="31"/>
      <c r="S263" s="31"/>
      <c r="T263" s="31"/>
      <c r="U263" s="31"/>
      <c r="V263" s="31"/>
      <c r="W263" s="31"/>
      <c r="X263" s="31"/>
      <c r="Y263" s="31"/>
      <c r="Z263" s="31"/>
    </row>
    <row r="264" spans="1:26" ht="14.25" customHeight="1" x14ac:dyDescent="0.35">
      <c r="A264" s="30" t="s">
        <v>530</v>
      </c>
      <c r="B264" s="59" t="s">
        <v>531</v>
      </c>
      <c r="C264" s="49">
        <v>0</v>
      </c>
      <c r="D264" s="64"/>
      <c r="E264" s="64"/>
      <c r="F264" s="64"/>
      <c r="G264" s="64"/>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30" t="s">
        <v>532</v>
      </c>
      <c r="B265" s="30" t="s">
        <v>187</v>
      </c>
      <c r="C265" s="49">
        <v>9.3645995983105765E-5</v>
      </c>
      <c r="D265" s="30"/>
      <c r="E265" s="69"/>
      <c r="F265" s="69"/>
      <c r="G265" s="30"/>
      <c r="H265" s="31"/>
      <c r="I265" s="31"/>
      <c r="J265" s="31"/>
      <c r="K265" s="31"/>
      <c r="L265" s="31"/>
      <c r="M265" s="31"/>
      <c r="N265" s="31"/>
      <c r="O265" s="31"/>
      <c r="P265" s="31"/>
      <c r="Q265" s="31"/>
      <c r="R265" s="31"/>
      <c r="S265" s="31"/>
      <c r="T265" s="31"/>
      <c r="U265" s="31"/>
      <c r="V265" s="31"/>
      <c r="W265" s="31"/>
      <c r="X265" s="31"/>
      <c r="Y265" s="31"/>
      <c r="Z265" s="31"/>
    </row>
    <row r="266" spans="1:26" ht="14.25" customHeight="1" x14ac:dyDescent="0.35">
      <c r="A266" s="30" t="s">
        <v>533</v>
      </c>
      <c r="B266" s="51" t="s">
        <v>534</v>
      </c>
      <c r="C266" s="72"/>
      <c r="D266" s="30"/>
      <c r="E266" s="69"/>
      <c r="F266" s="69"/>
      <c r="G266" s="30"/>
      <c r="H266" s="31"/>
      <c r="I266" s="31"/>
      <c r="J266" s="31"/>
      <c r="K266" s="31"/>
      <c r="L266" s="31"/>
      <c r="M266" s="31"/>
      <c r="N266" s="31"/>
      <c r="O266" s="31"/>
      <c r="P266" s="31"/>
      <c r="Q266" s="31"/>
      <c r="R266" s="31"/>
      <c r="S266" s="31"/>
      <c r="T266" s="31"/>
      <c r="U266" s="31"/>
      <c r="V266" s="31"/>
      <c r="W266" s="31"/>
      <c r="X266" s="31"/>
      <c r="Y266" s="31"/>
      <c r="Z266" s="31"/>
    </row>
    <row r="267" spans="1:26" ht="14.25" customHeight="1" x14ac:dyDescent="0.35">
      <c r="A267" s="30" t="s">
        <v>535</v>
      </c>
      <c r="B267" s="51" t="s">
        <v>536</v>
      </c>
      <c r="C267" s="49"/>
      <c r="D267" s="30"/>
      <c r="E267" s="69"/>
      <c r="F267" s="69"/>
      <c r="G267" s="30"/>
      <c r="H267" s="31"/>
      <c r="I267" s="31"/>
      <c r="J267" s="31"/>
      <c r="K267" s="31"/>
      <c r="L267" s="31"/>
      <c r="M267" s="31"/>
      <c r="N267" s="31"/>
      <c r="O267" s="31"/>
      <c r="P267" s="31"/>
      <c r="Q267" s="31"/>
      <c r="R267" s="31"/>
      <c r="S267" s="31"/>
      <c r="T267" s="31"/>
      <c r="U267" s="31"/>
      <c r="V267" s="31"/>
      <c r="W267" s="31"/>
      <c r="X267" s="31"/>
      <c r="Y267" s="31"/>
      <c r="Z267" s="31"/>
    </row>
    <row r="268" spans="1:26" ht="14.25" customHeight="1" x14ac:dyDescent="0.35">
      <c r="A268" s="30" t="s">
        <v>537</v>
      </c>
      <c r="B268" s="51" t="s">
        <v>538</v>
      </c>
      <c r="C268" s="49"/>
      <c r="D268" s="30"/>
      <c r="E268" s="69"/>
      <c r="F268" s="69"/>
      <c r="G268" s="30"/>
      <c r="H268" s="31"/>
      <c r="I268" s="31"/>
      <c r="J268" s="31"/>
      <c r="K268" s="31"/>
      <c r="L268" s="31"/>
      <c r="M268" s="31"/>
      <c r="N268" s="31"/>
      <c r="O268" s="31"/>
      <c r="P268" s="31"/>
      <c r="Q268" s="31"/>
      <c r="R268" s="31"/>
      <c r="S268" s="31"/>
      <c r="T268" s="31"/>
      <c r="U268" s="31"/>
      <c r="V268" s="31"/>
      <c r="W268" s="31"/>
      <c r="X268" s="31"/>
      <c r="Y268" s="31"/>
      <c r="Z268" s="31"/>
    </row>
    <row r="269" spans="1:26" ht="14.25" customHeight="1" x14ac:dyDescent="0.35">
      <c r="A269" s="30" t="s">
        <v>539</v>
      </c>
      <c r="B269" s="51" t="s">
        <v>540</v>
      </c>
      <c r="C269" s="49"/>
      <c r="D269" s="30"/>
      <c r="E269" s="69"/>
      <c r="F269" s="69"/>
      <c r="G269" s="30"/>
      <c r="H269" s="31"/>
      <c r="I269" s="31"/>
      <c r="J269" s="31"/>
      <c r="K269" s="31"/>
      <c r="L269" s="31"/>
      <c r="M269" s="31"/>
      <c r="N269" s="31"/>
      <c r="O269" s="31"/>
      <c r="P269" s="31"/>
      <c r="Q269" s="31"/>
      <c r="R269" s="31"/>
      <c r="S269" s="31"/>
      <c r="T269" s="31"/>
      <c r="U269" s="31"/>
      <c r="V269" s="31"/>
      <c r="W269" s="31"/>
      <c r="X269" s="31"/>
      <c r="Y269" s="31"/>
      <c r="Z269" s="31"/>
    </row>
    <row r="270" spans="1:26" ht="14.25" customHeight="1" x14ac:dyDescent="0.35">
      <c r="A270" s="30" t="s">
        <v>541</v>
      </c>
      <c r="B270" s="51" t="s">
        <v>195</v>
      </c>
      <c r="C270" s="49"/>
      <c r="D270" s="30"/>
      <c r="E270" s="69"/>
      <c r="F270" s="69"/>
      <c r="G270" s="30"/>
      <c r="H270" s="31"/>
      <c r="I270" s="31"/>
      <c r="J270" s="31"/>
      <c r="K270" s="31"/>
      <c r="L270" s="31"/>
      <c r="M270" s="31"/>
      <c r="N270" s="31"/>
      <c r="O270" s="31"/>
      <c r="P270" s="31"/>
      <c r="Q270" s="31"/>
      <c r="R270" s="31"/>
      <c r="S270" s="31"/>
      <c r="T270" s="31"/>
      <c r="U270" s="31"/>
      <c r="V270" s="31"/>
      <c r="W270" s="31"/>
      <c r="X270" s="31"/>
      <c r="Y270" s="31"/>
      <c r="Z270" s="31"/>
    </row>
    <row r="271" spans="1:26" ht="14.25" customHeight="1" x14ac:dyDescent="0.35">
      <c r="A271" s="30" t="s">
        <v>542</v>
      </c>
      <c r="B271" s="51" t="s">
        <v>195</v>
      </c>
      <c r="C271" s="49"/>
      <c r="D271" s="30"/>
      <c r="E271" s="69"/>
      <c r="F271" s="69"/>
      <c r="G271" s="30"/>
      <c r="H271" s="31"/>
      <c r="I271" s="31"/>
      <c r="J271" s="31"/>
      <c r="K271" s="31"/>
      <c r="L271" s="31"/>
      <c r="M271" s="31"/>
      <c r="N271" s="31"/>
      <c r="O271" s="31"/>
      <c r="P271" s="31"/>
      <c r="Q271" s="31"/>
      <c r="R271" s="31"/>
      <c r="S271" s="31"/>
      <c r="T271" s="31"/>
      <c r="U271" s="31"/>
      <c r="V271" s="31"/>
      <c r="W271" s="31"/>
      <c r="X271" s="31"/>
      <c r="Y271" s="31"/>
      <c r="Z271" s="31"/>
    </row>
    <row r="272" spans="1:26" ht="14.25" customHeight="1" x14ac:dyDescent="0.35">
      <c r="A272" s="30" t="s">
        <v>543</v>
      </c>
      <c r="B272" s="51" t="s">
        <v>195</v>
      </c>
      <c r="C272" s="49"/>
      <c r="D272" s="30"/>
      <c r="E272" s="69"/>
      <c r="F272" s="69"/>
      <c r="G272" s="30"/>
      <c r="H272" s="31"/>
      <c r="I272" s="31"/>
      <c r="J272" s="31"/>
      <c r="K272" s="31"/>
      <c r="L272" s="31"/>
      <c r="M272" s="31"/>
      <c r="N272" s="31"/>
      <c r="O272" s="31"/>
      <c r="P272" s="31"/>
      <c r="Q272" s="31"/>
      <c r="R272" s="31"/>
      <c r="S272" s="31"/>
      <c r="T272" s="31"/>
      <c r="U272" s="31"/>
      <c r="V272" s="31"/>
      <c r="W272" s="31"/>
      <c r="X272" s="31"/>
      <c r="Y272" s="31"/>
      <c r="Z272" s="31"/>
    </row>
    <row r="273" spans="1:26" ht="14.25" customHeight="1" x14ac:dyDescent="0.35">
      <c r="A273" s="30" t="s">
        <v>544</v>
      </c>
      <c r="B273" s="51" t="s">
        <v>195</v>
      </c>
      <c r="C273" s="49"/>
      <c r="D273" s="30"/>
      <c r="E273" s="69"/>
      <c r="F273" s="69"/>
      <c r="G273" s="30"/>
      <c r="H273" s="31"/>
      <c r="I273" s="31"/>
      <c r="J273" s="31"/>
      <c r="K273" s="31"/>
      <c r="L273" s="31"/>
      <c r="M273" s="31"/>
      <c r="N273" s="31"/>
      <c r="O273" s="31"/>
      <c r="P273" s="31"/>
      <c r="Q273" s="31"/>
      <c r="R273" s="31"/>
      <c r="S273" s="31"/>
      <c r="T273" s="31"/>
      <c r="U273" s="31"/>
      <c r="V273" s="31"/>
      <c r="W273" s="31"/>
      <c r="X273" s="31"/>
      <c r="Y273" s="31"/>
      <c r="Z273" s="31"/>
    </row>
    <row r="274" spans="1:26" ht="14.25" customHeight="1" x14ac:dyDescent="0.35">
      <c r="A274" s="30" t="s">
        <v>545</v>
      </c>
      <c r="B274" s="51" t="s">
        <v>195</v>
      </c>
      <c r="C274" s="49"/>
      <c r="D274" s="30"/>
      <c r="E274" s="69"/>
      <c r="F274" s="69"/>
      <c r="G274" s="30"/>
      <c r="H274" s="31"/>
      <c r="I274" s="31"/>
      <c r="J274" s="31"/>
      <c r="K274" s="31"/>
      <c r="L274" s="31"/>
      <c r="M274" s="31"/>
      <c r="N274" s="31"/>
      <c r="O274" s="31"/>
      <c r="P274" s="31"/>
      <c r="Q274" s="31"/>
      <c r="R274" s="31"/>
      <c r="S274" s="31"/>
      <c r="T274" s="31"/>
      <c r="U274" s="31"/>
      <c r="V274" s="31"/>
      <c r="W274" s="31"/>
      <c r="X274" s="31"/>
      <c r="Y274" s="31"/>
      <c r="Z274" s="31"/>
    </row>
    <row r="275" spans="1:26" ht="15" customHeight="1" x14ac:dyDescent="0.35">
      <c r="A275" s="30" t="s">
        <v>546</v>
      </c>
      <c r="B275" s="51" t="s">
        <v>195</v>
      </c>
      <c r="C275" s="49"/>
      <c r="D275" s="30"/>
      <c r="E275" s="69"/>
      <c r="F275" s="69"/>
      <c r="G275" s="30"/>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7"/>
      <c r="B276" s="47" t="s">
        <v>547</v>
      </c>
      <c r="C276" s="47" t="s">
        <v>219</v>
      </c>
      <c r="D276" s="47"/>
      <c r="E276" s="47"/>
      <c r="F276" s="47"/>
      <c r="G276" s="47"/>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30" t="s">
        <v>548</v>
      </c>
      <c r="B277" s="30" t="s">
        <v>549</v>
      </c>
      <c r="C277" s="49">
        <v>0.99961160491631307</v>
      </c>
      <c r="D277" s="30"/>
      <c r="E277" s="30"/>
      <c r="F277" s="30"/>
      <c r="G277" s="30"/>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30" t="s">
        <v>550</v>
      </c>
      <c r="B278" s="30" t="s">
        <v>551</v>
      </c>
      <c r="C278" s="49">
        <v>0</v>
      </c>
      <c r="D278" s="30"/>
      <c r="E278" s="30"/>
      <c r="F278" s="30"/>
      <c r="G278" s="30"/>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30" t="s">
        <v>552</v>
      </c>
      <c r="B279" s="30" t="s">
        <v>187</v>
      </c>
      <c r="C279" s="49">
        <v>3.883950836869321E-4</v>
      </c>
      <c r="D279" s="30"/>
      <c r="E279" s="30"/>
      <c r="F279" s="30"/>
      <c r="G279" s="30"/>
      <c r="H279" s="31"/>
      <c r="I279" s="31"/>
      <c r="J279" s="31"/>
      <c r="K279" s="31"/>
      <c r="L279" s="31"/>
      <c r="M279" s="31"/>
      <c r="N279" s="31"/>
      <c r="O279" s="31"/>
      <c r="P279" s="31"/>
      <c r="Q279" s="31"/>
      <c r="R279" s="31"/>
      <c r="S279" s="31"/>
      <c r="T279" s="31"/>
      <c r="U279" s="31"/>
      <c r="V279" s="31"/>
      <c r="W279" s="31"/>
      <c r="X279" s="31"/>
      <c r="Y279" s="31"/>
      <c r="Z279" s="31"/>
    </row>
    <row r="280" spans="1:26" ht="14.25" customHeight="1" x14ac:dyDescent="0.35">
      <c r="A280" s="30" t="s">
        <v>553</v>
      </c>
      <c r="B280" s="30"/>
      <c r="C280" s="49"/>
      <c r="D280" s="30"/>
      <c r="E280" s="30"/>
      <c r="F280" s="30"/>
      <c r="G280" s="30"/>
      <c r="H280" s="31"/>
      <c r="I280" s="31"/>
      <c r="J280" s="31"/>
      <c r="K280" s="31"/>
      <c r="L280" s="31"/>
      <c r="M280" s="31"/>
      <c r="N280" s="31"/>
      <c r="O280" s="31"/>
      <c r="P280" s="31"/>
      <c r="Q280" s="31"/>
      <c r="R280" s="31"/>
      <c r="S280" s="31"/>
      <c r="T280" s="31"/>
      <c r="U280" s="31"/>
      <c r="V280" s="31"/>
      <c r="W280" s="31"/>
      <c r="X280" s="31"/>
      <c r="Y280" s="31"/>
      <c r="Z280" s="31"/>
    </row>
    <row r="281" spans="1:26" ht="14.25" customHeight="1" x14ac:dyDescent="0.35">
      <c r="A281" s="30" t="s">
        <v>554</v>
      </c>
      <c r="B281" s="30"/>
      <c r="C281" s="49"/>
      <c r="D281" s="30"/>
      <c r="E281" s="30"/>
      <c r="F281" s="30"/>
      <c r="G281" s="30"/>
      <c r="H281" s="31"/>
      <c r="I281" s="31"/>
      <c r="J281" s="31"/>
      <c r="K281" s="31"/>
      <c r="L281" s="31"/>
      <c r="M281" s="31"/>
      <c r="N281" s="31"/>
      <c r="O281" s="31"/>
      <c r="P281" s="31"/>
      <c r="Q281" s="31"/>
      <c r="R281" s="31"/>
      <c r="S281" s="31"/>
      <c r="T281" s="31"/>
      <c r="U281" s="31"/>
      <c r="V281" s="31"/>
      <c r="W281" s="31"/>
      <c r="X281" s="31"/>
      <c r="Y281" s="31"/>
      <c r="Z281" s="31"/>
    </row>
    <row r="282" spans="1:26" ht="14.25" customHeight="1" x14ac:dyDescent="0.35">
      <c r="A282" s="30" t="s">
        <v>555</v>
      </c>
      <c r="B282" s="30"/>
      <c r="C282" s="49"/>
      <c r="D282" s="30"/>
      <c r="E282" s="30"/>
      <c r="F282" s="30"/>
      <c r="G282" s="30"/>
      <c r="H282" s="31"/>
      <c r="I282" s="31"/>
      <c r="J282" s="31"/>
      <c r="K282" s="31"/>
      <c r="L282" s="31"/>
      <c r="M282" s="31"/>
      <c r="N282" s="31"/>
      <c r="O282" s="31"/>
      <c r="P282" s="31"/>
      <c r="Q282" s="31"/>
      <c r="R282" s="31"/>
      <c r="S282" s="31"/>
      <c r="T282" s="31"/>
      <c r="U282" s="31"/>
      <c r="V282" s="31"/>
      <c r="W282" s="31"/>
      <c r="X282" s="31"/>
      <c r="Y282" s="31"/>
      <c r="Z282" s="31"/>
    </row>
    <row r="283" spans="1:26" ht="14.25" customHeight="1" x14ac:dyDescent="0.35">
      <c r="A283" s="30" t="s">
        <v>556</v>
      </c>
      <c r="B283" s="30"/>
      <c r="C283" s="49"/>
      <c r="D283" s="30"/>
      <c r="E283" s="30"/>
      <c r="F283" s="30"/>
      <c r="G283" s="30"/>
      <c r="H283" s="31"/>
      <c r="I283" s="31"/>
      <c r="J283" s="31"/>
      <c r="K283" s="31"/>
      <c r="L283" s="31"/>
      <c r="M283" s="31"/>
      <c r="N283" s="31"/>
      <c r="O283" s="31"/>
      <c r="P283" s="31"/>
      <c r="Q283" s="31"/>
      <c r="R283" s="31"/>
      <c r="S283" s="31"/>
      <c r="T283" s="31"/>
      <c r="U283" s="31"/>
      <c r="V283" s="31"/>
      <c r="W283" s="31"/>
      <c r="X283" s="31"/>
      <c r="Y283" s="31"/>
      <c r="Z283" s="31"/>
    </row>
    <row r="284" spans="1:26" ht="14.25" customHeight="1" x14ac:dyDescent="0.35">
      <c r="A284" s="30" t="s">
        <v>557</v>
      </c>
      <c r="B284" s="30"/>
      <c r="C284" s="49"/>
      <c r="D284" s="30"/>
      <c r="E284" s="30"/>
      <c r="F284" s="30"/>
      <c r="G284" s="30"/>
      <c r="H284" s="31"/>
      <c r="I284" s="31"/>
      <c r="J284" s="31"/>
      <c r="K284" s="31"/>
      <c r="L284" s="31"/>
      <c r="M284" s="31"/>
      <c r="N284" s="31"/>
      <c r="O284" s="31"/>
      <c r="P284" s="31"/>
      <c r="Q284" s="31"/>
      <c r="R284" s="31"/>
      <c r="S284" s="31"/>
      <c r="T284" s="31"/>
      <c r="U284" s="31"/>
      <c r="V284" s="31"/>
      <c r="W284" s="31"/>
      <c r="X284" s="31"/>
      <c r="Y284" s="31"/>
      <c r="Z284" s="31"/>
    </row>
    <row r="285" spans="1:26" ht="14.25" customHeight="1" x14ac:dyDescent="0.35">
      <c r="A285" s="30" t="s">
        <v>558</v>
      </c>
      <c r="B285" s="30"/>
      <c r="C285" s="49"/>
      <c r="D285" s="30"/>
      <c r="E285" s="30"/>
      <c r="F285" s="30"/>
      <c r="G285" s="30"/>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7"/>
      <c r="B286" s="47" t="s">
        <v>559</v>
      </c>
      <c r="C286" s="47" t="s">
        <v>180</v>
      </c>
      <c r="D286" s="47" t="s">
        <v>560</v>
      </c>
      <c r="E286" s="47"/>
      <c r="F286" s="47" t="s">
        <v>219</v>
      </c>
      <c r="G286" s="47" t="s">
        <v>561</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30" t="s">
        <v>562</v>
      </c>
      <c r="B287" s="59" t="s">
        <v>563</v>
      </c>
      <c r="C287" s="48">
        <v>66.344090190000003</v>
      </c>
      <c r="D287" s="55">
        <v>393</v>
      </c>
      <c r="E287" s="39"/>
      <c r="F287" s="49">
        <f t="shared" ref="F287:F304" si="19">IF($C$305=0,"",IF(C287="[For completion]","",C287/$C$305))</f>
        <v>5.7248767768306237E-2</v>
      </c>
      <c r="G287" s="49">
        <f t="shared" ref="G287:G304" si="20">IF($D$305=0,"",IF(D287="[For completion]","",D287/$D$305))</f>
        <v>3.3541008790646067E-2</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30" t="s">
        <v>564</v>
      </c>
      <c r="B288" s="59" t="s">
        <v>565</v>
      </c>
      <c r="C288" s="48">
        <v>144.63051924000007</v>
      </c>
      <c r="D288" s="55">
        <v>1157</v>
      </c>
      <c r="E288" s="39"/>
      <c r="F288" s="49">
        <f t="shared" si="19"/>
        <v>0.12480266116345563</v>
      </c>
      <c r="G288" s="49">
        <f t="shared" si="20"/>
        <v>9.8745412648288816E-2</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30" t="s">
        <v>566</v>
      </c>
      <c r="B289" s="59" t="s">
        <v>567</v>
      </c>
      <c r="C289" s="48">
        <v>273.40435617999998</v>
      </c>
      <c r="D289" s="55">
        <v>2593</v>
      </c>
      <c r="E289" s="39"/>
      <c r="F289" s="49">
        <f t="shared" si="19"/>
        <v>0.23592248305714691</v>
      </c>
      <c r="G289" s="49">
        <f t="shared" si="20"/>
        <v>0.2213023811555859</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30" t="s">
        <v>568</v>
      </c>
      <c r="B290" s="59" t="s">
        <v>569</v>
      </c>
      <c r="C290" s="48">
        <v>236.84260267000013</v>
      </c>
      <c r="D290" s="55">
        <v>2076</v>
      </c>
      <c r="E290" s="39"/>
      <c r="F290" s="49">
        <f t="shared" si="19"/>
        <v>0.2043730966701808</v>
      </c>
      <c r="G290" s="49">
        <f t="shared" si="20"/>
        <v>0.17717845864982504</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30" t="s">
        <v>570</v>
      </c>
      <c r="B291" s="59" t="s">
        <v>571</v>
      </c>
      <c r="C291" s="48">
        <v>125.10940724000002</v>
      </c>
      <c r="D291" s="55">
        <v>1153</v>
      </c>
      <c r="E291" s="39"/>
      <c r="F291" s="49">
        <f t="shared" si="19"/>
        <v>0.10795776052096333</v>
      </c>
      <c r="G291" s="49">
        <f t="shared" si="20"/>
        <v>9.8404028334898017E-2</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30" t="s">
        <v>572</v>
      </c>
      <c r="B292" s="59" t="s">
        <v>573</v>
      </c>
      <c r="C292" s="48">
        <v>36.681892739999995</v>
      </c>
      <c r="D292" s="55">
        <v>356</v>
      </c>
      <c r="E292" s="39"/>
      <c r="F292" s="49">
        <f t="shared" si="19"/>
        <v>3.1653055347659421E-2</v>
      </c>
      <c r="G292" s="49">
        <f t="shared" si="20"/>
        <v>3.0383203891781174E-2</v>
      </c>
      <c r="H292" s="31"/>
      <c r="I292" s="31"/>
      <c r="J292" s="31"/>
      <c r="K292" s="31"/>
      <c r="L292" s="31"/>
      <c r="M292" s="31"/>
      <c r="N292" s="31"/>
      <c r="O292" s="31"/>
      <c r="P292" s="31"/>
      <c r="Q292" s="31"/>
      <c r="R292" s="31"/>
      <c r="S292" s="31"/>
      <c r="T292" s="31"/>
      <c r="U292" s="31"/>
      <c r="V292" s="31"/>
      <c r="W292" s="31"/>
      <c r="X292" s="31"/>
      <c r="Y292" s="31"/>
      <c r="Z292" s="31"/>
    </row>
    <row r="293" spans="1:26" ht="14.25" customHeight="1" x14ac:dyDescent="0.35">
      <c r="A293" s="30" t="s">
        <v>574</v>
      </c>
      <c r="B293" s="59" t="s">
        <v>575</v>
      </c>
      <c r="C293" s="48">
        <v>0.45424669000000001</v>
      </c>
      <c r="D293" s="55">
        <v>7</v>
      </c>
      <c r="E293" s="39"/>
      <c r="F293" s="49">
        <f t="shared" si="19"/>
        <v>3.9197256591893881E-4</v>
      </c>
      <c r="G293" s="49">
        <f t="shared" si="20"/>
        <v>5.9742254843389944E-4</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30" t="s">
        <v>576</v>
      </c>
      <c r="B294" s="59" t="s">
        <v>342</v>
      </c>
      <c r="C294" s="48" t="s">
        <v>343</v>
      </c>
      <c r="D294" s="55" t="s">
        <v>343</v>
      </c>
      <c r="E294" s="39"/>
      <c r="F294" s="49" t="str">
        <f t="shared" si="19"/>
        <v/>
      </c>
      <c r="G294" s="49" t="str">
        <f t="shared" si="20"/>
        <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30" t="s">
        <v>577</v>
      </c>
      <c r="B295" s="59" t="s">
        <v>342</v>
      </c>
      <c r="C295" s="48" t="s">
        <v>343</v>
      </c>
      <c r="D295" s="55" t="s">
        <v>343</v>
      </c>
      <c r="E295" s="39"/>
      <c r="F295" s="49" t="str">
        <f t="shared" si="19"/>
        <v/>
      </c>
      <c r="G295" s="49" t="str">
        <f t="shared" si="20"/>
        <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30" t="s">
        <v>578</v>
      </c>
      <c r="B296" s="59" t="s">
        <v>342</v>
      </c>
      <c r="C296" s="48" t="s">
        <v>343</v>
      </c>
      <c r="D296" s="55" t="s">
        <v>343</v>
      </c>
      <c r="E296" s="39"/>
      <c r="F296" s="49" t="str">
        <f t="shared" si="19"/>
        <v/>
      </c>
      <c r="G296" s="49" t="str">
        <f t="shared" si="20"/>
        <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30" t="s">
        <v>579</v>
      </c>
      <c r="B297" s="59" t="s">
        <v>342</v>
      </c>
      <c r="C297" s="48" t="s">
        <v>343</v>
      </c>
      <c r="D297" s="55" t="s">
        <v>343</v>
      </c>
      <c r="E297" s="39"/>
      <c r="F297" s="49" t="str">
        <f t="shared" si="19"/>
        <v/>
      </c>
      <c r="G297" s="49" t="str">
        <f t="shared" si="20"/>
        <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30" t="s">
        <v>580</v>
      </c>
      <c r="B298" s="59" t="s">
        <v>342</v>
      </c>
      <c r="C298" s="48" t="s">
        <v>343</v>
      </c>
      <c r="D298" s="55" t="s">
        <v>343</v>
      </c>
      <c r="E298" s="39"/>
      <c r="F298" s="49" t="str">
        <f t="shared" si="19"/>
        <v/>
      </c>
      <c r="G298" s="49" t="str">
        <f t="shared" si="20"/>
        <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30" t="s">
        <v>581</v>
      </c>
      <c r="B299" s="59" t="s">
        <v>342</v>
      </c>
      <c r="C299" s="48" t="s">
        <v>343</v>
      </c>
      <c r="D299" s="55" t="s">
        <v>343</v>
      </c>
      <c r="E299" s="39"/>
      <c r="F299" s="49" t="str">
        <f t="shared" si="19"/>
        <v/>
      </c>
      <c r="G299" s="49" t="str">
        <f t="shared" si="20"/>
        <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30" t="s">
        <v>582</v>
      </c>
      <c r="B300" s="59" t="s">
        <v>342</v>
      </c>
      <c r="C300" s="48" t="s">
        <v>343</v>
      </c>
      <c r="D300" s="55" t="s">
        <v>343</v>
      </c>
      <c r="E300" s="39"/>
      <c r="F300" s="49" t="str">
        <f t="shared" si="19"/>
        <v/>
      </c>
      <c r="G300" s="49" t="str">
        <f t="shared" si="20"/>
        <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30" t="s">
        <v>583</v>
      </c>
      <c r="B301" s="59" t="s">
        <v>342</v>
      </c>
      <c r="C301" s="48" t="s">
        <v>343</v>
      </c>
      <c r="D301" s="55" t="s">
        <v>343</v>
      </c>
      <c r="E301" s="39"/>
      <c r="F301" s="49" t="str">
        <f t="shared" si="19"/>
        <v/>
      </c>
      <c r="G301" s="49" t="str">
        <f t="shared" si="20"/>
        <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30" t="s">
        <v>584</v>
      </c>
      <c r="B302" s="59" t="s">
        <v>342</v>
      </c>
      <c r="C302" s="48" t="s">
        <v>343</v>
      </c>
      <c r="D302" s="55" t="s">
        <v>343</v>
      </c>
      <c r="E302" s="39"/>
      <c r="F302" s="49" t="str">
        <f t="shared" si="19"/>
        <v/>
      </c>
      <c r="G302" s="49" t="str">
        <f t="shared" si="20"/>
        <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x14ac:dyDescent="0.35">
      <c r="A303" s="30" t="s">
        <v>585</v>
      </c>
      <c r="B303" s="59" t="s">
        <v>342</v>
      </c>
      <c r="C303" s="48" t="s">
        <v>343</v>
      </c>
      <c r="D303" s="55" t="s">
        <v>343</v>
      </c>
      <c r="E303" s="39"/>
      <c r="F303" s="49" t="str">
        <f t="shared" si="19"/>
        <v/>
      </c>
      <c r="G303" s="49" t="str">
        <f t="shared" si="20"/>
        <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30" t="s">
        <v>586</v>
      </c>
      <c r="B304" s="59" t="s">
        <v>587</v>
      </c>
      <c r="C304" s="48">
        <v>275.40656524000508</v>
      </c>
      <c r="D304" s="55">
        <v>3982</v>
      </c>
      <c r="E304" s="39"/>
      <c r="F304" s="49">
        <f t="shared" si="19"/>
        <v>0.23765020290636879</v>
      </c>
      <c r="G304" s="49">
        <f t="shared" si="20"/>
        <v>0.33984808398054112</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30" t="s">
        <v>588</v>
      </c>
      <c r="B305" s="59" t="s">
        <v>189</v>
      </c>
      <c r="C305" s="48">
        <f t="shared" ref="C305:D305" si="21">SUM(C287:C304)</f>
        <v>1158.8736801900052</v>
      </c>
      <c r="D305" s="55">
        <f t="shared" si="21"/>
        <v>11717</v>
      </c>
      <c r="E305" s="39"/>
      <c r="F305" s="49">
        <f t="shared" ref="F305:G305" si="22">SUM(F287:F304)</f>
        <v>1</v>
      </c>
      <c r="G305" s="49">
        <f t="shared" si="22"/>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30" t="s">
        <v>589</v>
      </c>
      <c r="B306" s="30"/>
      <c r="C306" s="30"/>
      <c r="D306" s="30"/>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30" t="s">
        <v>590</v>
      </c>
      <c r="B307" s="30"/>
      <c r="C307" s="30"/>
      <c r="D307" s="30"/>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30" t="s">
        <v>591</v>
      </c>
      <c r="B308" s="30"/>
      <c r="C308" s="30"/>
      <c r="D308" s="30"/>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7"/>
      <c r="B309" s="47" t="s">
        <v>592</v>
      </c>
      <c r="C309" s="47" t="s">
        <v>180</v>
      </c>
      <c r="D309" s="47" t="s">
        <v>560</v>
      </c>
      <c r="E309" s="47"/>
      <c r="F309" s="47" t="s">
        <v>219</v>
      </c>
      <c r="G309" s="47" t="s">
        <v>561</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30" t="s">
        <v>593</v>
      </c>
      <c r="B310" s="30">
        <v>187.11435129740488</v>
      </c>
      <c r="C310" s="48">
        <v>387.78327045999947</v>
      </c>
      <c r="D310" s="55">
        <v>2505</v>
      </c>
      <c r="E310" s="39"/>
      <c r="F310" s="49">
        <f t="shared" ref="F310:F327" si="23">IF($C$328=0,"",IF(C310="[For completion]","",C310/$C$328))</f>
        <v>0.33462082804091364</v>
      </c>
      <c r="G310" s="49">
        <f t="shared" ref="G310:G327" si="24">IF($D$328=0,"",IF(D310="[For completion]","",D310/$D$328))</f>
        <v>0.21379192626098831</v>
      </c>
      <c r="H310" s="31"/>
      <c r="I310" s="31"/>
      <c r="J310" s="31"/>
      <c r="K310" s="31"/>
      <c r="L310" s="31"/>
      <c r="M310" s="31"/>
      <c r="N310" s="31"/>
      <c r="O310" s="31"/>
      <c r="P310" s="31"/>
      <c r="Q310" s="31"/>
      <c r="R310" s="31"/>
      <c r="S310" s="31"/>
      <c r="T310" s="31"/>
      <c r="U310" s="31"/>
      <c r="V310" s="31"/>
      <c r="W310" s="31"/>
      <c r="X310" s="31"/>
      <c r="Y310" s="31"/>
      <c r="Z310" s="31"/>
    </row>
    <row r="311" spans="1:26" ht="14.25" hidden="1" customHeight="1" x14ac:dyDescent="0.35">
      <c r="A311" s="30" t="s">
        <v>594</v>
      </c>
      <c r="B311" s="59" t="s">
        <v>342</v>
      </c>
      <c r="C311" s="48" t="s">
        <v>343</v>
      </c>
      <c r="D311" s="55" t="s">
        <v>343</v>
      </c>
      <c r="E311" s="39"/>
      <c r="F311" s="49" t="str">
        <f t="shared" si="23"/>
        <v/>
      </c>
      <c r="G311" s="49" t="str">
        <f t="shared" si="24"/>
        <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30" t="s">
        <v>595</v>
      </c>
      <c r="B312" s="59" t="s">
        <v>342</v>
      </c>
      <c r="C312" s="48" t="s">
        <v>343</v>
      </c>
      <c r="D312" s="55" t="s">
        <v>343</v>
      </c>
      <c r="E312" s="39"/>
      <c r="F312" s="49" t="str">
        <f t="shared" si="23"/>
        <v/>
      </c>
      <c r="G312" s="49" t="str">
        <f t="shared" si="24"/>
        <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30" t="s">
        <v>596</v>
      </c>
      <c r="B313" s="59" t="s">
        <v>342</v>
      </c>
      <c r="C313" s="48" t="s">
        <v>343</v>
      </c>
      <c r="D313" s="55" t="s">
        <v>343</v>
      </c>
      <c r="E313" s="39"/>
      <c r="F313" s="49" t="str">
        <f t="shared" si="23"/>
        <v/>
      </c>
      <c r="G313" s="49" t="str">
        <f t="shared" si="24"/>
        <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30" t="s">
        <v>597</v>
      </c>
      <c r="B314" s="59" t="s">
        <v>342</v>
      </c>
      <c r="C314" s="48" t="s">
        <v>343</v>
      </c>
      <c r="D314" s="55" t="s">
        <v>343</v>
      </c>
      <c r="E314" s="39"/>
      <c r="F314" s="49" t="str">
        <f t="shared" si="23"/>
        <v/>
      </c>
      <c r="G314" s="49" t="str">
        <f t="shared" si="24"/>
        <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30" t="s">
        <v>598</v>
      </c>
      <c r="B315" s="59" t="s">
        <v>342</v>
      </c>
      <c r="C315" s="48" t="s">
        <v>343</v>
      </c>
      <c r="D315" s="55" t="s">
        <v>343</v>
      </c>
      <c r="E315" s="39"/>
      <c r="F315" s="49" t="str">
        <f t="shared" si="23"/>
        <v/>
      </c>
      <c r="G315" s="49" t="str">
        <f t="shared" si="24"/>
        <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30" t="s">
        <v>599</v>
      </c>
      <c r="B316" s="59" t="s">
        <v>342</v>
      </c>
      <c r="C316" s="48" t="s">
        <v>343</v>
      </c>
      <c r="D316" s="55" t="s">
        <v>343</v>
      </c>
      <c r="E316" s="39"/>
      <c r="F316" s="49" t="str">
        <f t="shared" si="23"/>
        <v/>
      </c>
      <c r="G316" s="49" t="str">
        <f t="shared" si="24"/>
        <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30" t="s">
        <v>600</v>
      </c>
      <c r="B317" s="59" t="s">
        <v>342</v>
      </c>
      <c r="C317" s="48" t="s">
        <v>343</v>
      </c>
      <c r="D317" s="55" t="s">
        <v>343</v>
      </c>
      <c r="E317" s="39"/>
      <c r="F317" s="49" t="str">
        <f t="shared" si="23"/>
        <v/>
      </c>
      <c r="G317" s="49" t="str">
        <f t="shared" si="24"/>
        <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30" t="s">
        <v>601</v>
      </c>
      <c r="B318" s="59" t="s">
        <v>342</v>
      </c>
      <c r="C318" s="48" t="s">
        <v>343</v>
      </c>
      <c r="D318" s="55" t="s">
        <v>343</v>
      </c>
      <c r="E318" s="39"/>
      <c r="F318" s="49" t="str">
        <f t="shared" si="23"/>
        <v/>
      </c>
      <c r="G318" s="49" t="str">
        <f t="shared" si="24"/>
        <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30" t="s">
        <v>602</v>
      </c>
      <c r="B319" s="59" t="s">
        <v>342</v>
      </c>
      <c r="C319" s="48" t="s">
        <v>343</v>
      </c>
      <c r="D319" s="55" t="s">
        <v>343</v>
      </c>
      <c r="E319" s="39"/>
      <c r="F319" s="49" t="str">
        <f t="shared" si="23"/>
        <v/>
      </c>
      <c r="G319" s="49" t="str">
        <f t="shared" si="24"/>
        <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30" t="s">
        <v>603</v>
      </c>
      <c r="B320" s="59" t="s">
        <v>342</v>
      </c>
      <c r="C320" s="48" t="s">
        <v>343</v>
      </c>
      <c r="D320" s="55" t="s">
        <v>343</v>
      </c>
      <c r="E320" s="39"/>
      <c r="F320" s="49" t="str">
        <f t="shared" si="23"/>
        <v/>
      </c>
      <c r="G320" s="49" t="str">
        <f t="shared" si="24"/>
        <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30" t="s">
        <v>604</v>
      </c>
      <c r="B321" s="59" t="s">
        <v>342</v>
      </c>
      <c r="C321" s="48" t="s">
        <v>343</v>
      </c>
      <c r="D321" s="55" t="s">
        <v>343</v>
      </c>
      <c r="E321" s="39"/>
      <c r="F321" s="49" t="str">
        <f t="shared" si="23"/>
        <v/>
      </c>
      <c r="G321" s="49" t="str">
        <f t="shared" si="24"/>
        <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30" t="s">
        <v>605</v>
      </c>
      <c r="B322" s="59" t="s">
        <v>342</v>
      </c>
      <c r="C322" s="48" t="s">
        <v>343</v>
      </c>
      <c r="D322" s="55" t="s">
        <v>343</v>
      </c>
      <c r="E322" s="39"/>
      <c r="F322" s="49" t="str">
        <f t="shared" si="23"/>
        <v/>
      </c>
      <c r="G322" s="49" t="str">
        <f t="shared" si="24"/>
        <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30" t="s">
        <v>606</v>
      </c>
      <c r="B323" s="59" t="s">
        <v>342</v>
      </c>
      <c r="C323" s="48" t="s">
        <v>343</v>
      </c>
      <c r="D323" s="55" t="s">
        <v>343</v>
      </c>
      <c r="E323" s="39"/>
      <c r="F323" s="49" t="str">
        <f t="shared" si="23"/>
        <v/>
      </c>
      <c r="G323" s="49" t="str">
        <f t="shared" si="24"/>
        <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30" t="s">
        <v>607</v>
      </c>
      <c r="B324" s="59" t="s">
        <v>342</v>
      </c>
      <c r="C324" s="48" t="s">
        <v>343</v>
      </c>
      <c r="D324" s="55" t="s">
        <v>343</v>
      </c>
      <c r="E324" s="39"/>
      <c r="F324" s="49" t="str">
        <f t="shared" si="23"/>
        <v/>
      </c>
      <c r="G324" s="49" t="str">
        <f t="shared" si="24"/>
        <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30" t="s">
        <v>608</v>
      </c>
      <c r="B325" s="59" t="s">
        <v>342</v>
      </c>
      <c r="C325" s="48" t="s">
        <v>343</v>
      </c>
      <c r="D325" s="55" t="s">
        <v>343</v>
      </c>
      <c r="E325" s="39"/>
      <c r="F325" s="49" t="str">
        <f t="shared" si="23"/>
        <v/>
      </c>
      <c r="G325" s="49" t="str">
        <f t="shared" si="24"/>
        <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30" t="s">
        <v>609</v>
      </c>
      <c r="B326" s="59" t="s">
        <v>342</v>
      </c>
      <c r="C326" s="48" t="s">
        <v>343</v>
      </c>
      <c r="D326" s="55" t="s">
        <v>343</v>
      </c>
      <c r="E326" s="39"/>
      <c r="F326" s="49" t="str">
        <f t="shared" si="23"/>
        <v/>
      </c>
      <c r="G326" s="49" t="str">
        <f t="shared" si="24"/>
        <v/>
      </c>
      <c r="H326" s="31"/>
      <c r="I326" s="31"/>
      <c r="J326" s="31"/>
      <c r="K326" s="31"/>
      <c r="L326" s="31"/>
      <c r="M326" s="31"/>
      <c r="N326" s="31"/>
      <c r="O326" s="31"/>
      <c r="P326" s="31"/>
      <c r="Q326" s="31"/>
      <c r="R326" s="31"/>
      <c r="S326" s="31"/>
      <c r="T326" s="31"/>
      <c r="U326" s="31"/>
      <c r="V326" s="31"/>
      <c r="W326" s="31"/>
      <c r="X326" s="31"/>
      <c r="Y326" s="31"/>
      <c r="Z326" s="31"/>
    </row>
    <row r="327" spans="1:26" ht="14.25" customHeight="1" x14ac:dyDescent="0.35">
      <c r="A327" s="30" t="s">
        <v>610</v>
      </c>
      <c r="B327" s="59" t="s">
        <v>587</v>
      </c>
      <c r="C327" s="48">
        <v>771.09040973000265</v>
      </c>
      <c r="D327" s="55">
        <v>9212</v>
      </c>
      <c r="E327" s="39"/>
      <c r="F327" s="49">
        <f t="shared" si="23"/>
        <v>0.66537917195908625</v>
      </c>
      <c r="G327" s="49">
        <f t="shared" si="24"/>
        <v>0.78620807373901169</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30" t="s">
        <v>611</v>
      </c>
      <c r="B328" s="59" t="s">
        <v>189</v>
      </c>
      <c r="C328" s="48">
        <f t="shared" ref="C328:D328" si="25">SUM(C310:C327)</f>
        <v>1158.8736801900022</v>
      </c>
      <c r="D328" s="55">
        <f t="shared" si="25"/>
        <v>11717</v>
      </c>
      <c r="E328" s="39"/>
      <c r="F328" s="49">
        <f t="shared" ref="F328:G328" si="26">SUM(F310:F327)</f>
        <v>0.99999999999999989</v>
      </c>
      <c r="G328" s="49">
        <f t="shared" si="26"/>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30" t="s">
        <v>612</v>
      </c>
      <c r="B329" s="30"/>
      <c r="C329" s="30"/>
      <c r="D329" s="30"/>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30" t="s">
        <v>613</v>
      </c>
      <c r="B330" s="30"/>
      <c r="C330" s="30"/>
      <c r="D330" s="30"/>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30" t="s">
        <v>614</v>
      </c>
      <c r="B331" s="30"/>
      <c r="C331" s="30"/>
      <c r="D331" s="30"/>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7"/>
      <c r="B332" s="47" t="s">
        <v>615</v>
      </c>
      <c r="C332" s="47" t="s">
        <v>180</v>
      </c>
      <c r="D332" s="47" t="s">
        <v>560</v>
      </c>
      <c r="E332" s="47"/>
      <c r="F332" s="47" t="s">
        <v>219</v>
      </c>
      <c r="G332" s="47" t="s">
        <v>561</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30" t="s">
        <v>616</v>
      </c>
      <c r="B333" s="59" t="s">
        <v>617</v>
      </c>
      <c r="C333" s="48">
        <v>5.8082970499999993</v>
      </c>
      <c r="D333" s="55">
        <v>48</v>
      </c>
      <c r="E333" s="39"/>
      <c r="F333" s="49">
        <f t="shared" ref="F333:F345" si="27">IF($C$346=0,"",IF(C333="[For completion]","",C333/$C$346))</f>
        <v>5.0120191262327382E-3</v>
      </c>
      <c r="G333" s="49">
        <f t="shared" ref="G333:G345" si="28">IF($D$346=0,"",IF(D333="[For completion]","",D333/$D$346))</f>
        <v>4.0966117606895964E-3</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30" t="s">
        <v>618</v>
      </c>
      <c r="B334" s="59" t="s">
        <v>619</v>
      </c>
      <c r="C334" s="48">
        <v>36.765921480000003</v>
      </c>
      <c r="D334" s="55">
        <v>285</v>
      </c>
      <c r="E334" s="39"/>
      <c r="F334" s="49">
        <f t="shared" si="27"/>
        <v>3.1725564320325368E-2</v>
      </c>
      <c r="G334" s="49">
        <f t="shared" si="28"/>
        <v>2.4323632329094479E-2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30" t="s">
        <v>620</v>
      </c>
      <c r="B335" s="59" t="s">
        <v>621</v>
      </c>
      <c r="C335" s="48">
        <v>56.209287999999951</v>
      </c>
      <c r="D335" s="55">
        <v>470</v>
      </c>
      <c r="E335" s="39"/>
      <c r="F335" s="49">
        <f t="shared" si="27"/>
        <v>4.8503377858046044E-2</v>
      </c>
      <c r="G335" s="49">
        <f t="shared" si="28"/>
        <v>4.0112656823418961E-2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30" t="s">
        <v>622</v>
      </c>
      <c r="B336" s="59" t="s">
        <v>623</v>
      </c>
      <c r="C336" s="48">
        <v>51.478329289999998</v>
      </c>
      <c r="D336" s="55">
        <v>518</v>
      </c>
      <c r="E336" s="39"/>
      <c r="F336" s="49">
        <f t="shared" si="27"/>
        <v>4.4421001330843951E-2</v>
      </c>
      <c r="G336" s="49">
        <f t="shared" si="28"/>
        <v>4.4209268584108563E-2</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30" t="s">
        <v>624</v>
      </c>
      <c r="B337" s="59" t="s">
        <v>625</v>
      </c>
      <c r="C337" s="48">
        <v>91.372348830000021</v>
      </c>
      <c r="D337" s="55">
        <v>1080</v>
      </c>
      <c r="E337" s="39"/>
      <c r="F337" s="49">
        <f t="shared" si="27"/>
        <v>7.8845822794956694E-2</v>
      </c>
      <c r="G337" s="49">
        <f t="shared" si="28"/>
        <v>9.2173764615515921E-2</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30" t="s">
        <v>626</v>
      </c>
      <c r="B338" s="59" t="s">
        <v>627</v>
      </c>
      <c r="C338" s="48">
        <v>158.08909566999986</v>
      </c>
      <c r="D338" s="55">
        <v>1967</v>
      </c>
      <c r="E338" s="39"/>
      <c r="F338" s="49">
        <f t="shared" si="27"/>
        <v>0.13641615852737363</v>
      </c>
      <c r="G338" s="49">
        <f t="shared" si="28"/>
        <v>0.16787573610992576</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30" t="s">
        <v>628</v>
      </c>
      <c r="B339" s="59" t="s">
        <v>629</v>
      </c>
      <c r="C339" s="48">
        <v>240.14538241999983</v>
      </c>
      <c r="D339" s="55">
        <v>2872</v>
      </c>
      <c r="E339" s="39"/>
      <c r="F339" s="49">
        <f t="shared" si="27"/>
        <v>0.20722308783527429</v>
      </c>
      <c r="G339" s="49">
        <f t="shared" si="28"/>
        <v>0.24511393701459419</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30" t="s">
        <v>630</v>
      </c>
      <c r="B340" s="59" t="s">
        <v>631</v>
      </c>
      <c r="C340" s="48">
        <v>192.00822196999988</v>
      </c>
      <c r="D340" s="55">
        <v>2033</v>
      </c>
      <c r="E340" s="39"/>
      <c r="F340" s="49">
        <f t="shared" si="27"/>
        <v>0.16568520387702634</v>
      </c>
      <c r="G340" s="49">
        <f t="shared" si="28"/>
        <v>0.17350857728087393</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30" t="s">
        <v>632</v>
      </c>
      <c r="B341" s="59" t="s">
        <v>633</v>
      </c>
      <c r="C341" s="48">
        <v>189.71465974999998</v>
      </c>
      <c r="D341" s="55">
        <v>1571</v>
      </c>
      <c r="E341" s="39"/>
      <c r="F341" s="49">
        <f t="shared" si="27"/>
        <v>0.16370607339955801</v>
      </c>
      <c r="G341" s="49">
        <f t="shared" si="28"/>
        <v>0.13407868908423659</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30" t="s">
        <v>634</v>
      </c>
      <c r="B342" s="30" t="s">
        <v>635</v>
      </c>
      <c r="C342" s="48">
        <v>42.618334490000017</v>
      </c>
      <c r="D342" s="55">
        <v>322</v>
      </c>
      <c r="E342" s="30"/>
      <c r="F342" s="49">
        <f t="shared" si="27"/>
        <v>3.6775651409230954E-2</v>
      </c>
      <c r="G342" s="49">
        <f t="shared" si="28"/>
        <v>2.7481437227959375E-2</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30" t="s">
        <v>636</v>
      </c>
      <c r="B343" s="59" t="s">
        <v>637</v>
      </c>
      <c r="C343" s="48">
        <v>41.984225190000011</v>
      </c>
      <c r="D343" s="55">
        <v>237</v>
      </c>
      <c r="E343" s="30"/>
      <c r="F343" s="49">
        <f t="shared" si="27"/>
        <v>3.6228474170814387E-2</v>
      </c>
      <c r="G343" s="49">
        <f t="shared" si="28"/>
        <v>2.0227020568404881E-2</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30" t="s">
        <v>638</v>
      </c>
      <c r="B344" s="59" t="s">
        <v>639</v>
      </c>
      <c r="C344" s="48">
        <v>38.045083889999994</v>
      </c>
      <c r="D344" s="55">
        <v>192</v>
      </c>
      <c r="E344" s="39"/>
      <c r="F344" s="49">
        <f t="shared" si="27"/>
        <v>3.2829362285423921E-2</v>
      </c>
      <c r="G344" s="49">
        <f t="shared" si="28"/>
        <v>1.6386447042758386E-2</v>
      </c>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30" t="s">
        <v>640</v>
      </c>
      <c r="B345" s="30" t="s">
        <v>587</v>
      </c>
      <c r="C345" s="48">
        <v>14.634492159999997</v>
      </c>
      <c r="D345" s="55">
        <v>122</v>
      </c>
      <c r="E345" s="30"/>
      <c r="F345" s="49">
        <f t="shared" si="27"/>
        <v>1.2628203064893703E-2</v>
      </c>
      <c r="G345" s="49">
        <f t="shared" si="28"/>
        <v>1.041222155841939E-2</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30" t="s">
        <v>641</v>
      </c>
      <c r="B346" s="30" t="s">
        <v>189</v>
      </c>
      <c r="C346" s="48">
        <f t="shared" ref="C346:D346" si="29">SUM(C333:C345)</f>
        <v>1158.8736801899995</v>
      </c>
      <c r="D346" s="55">
        <f t="shared" si="29"/>
        <v>11717</v>
      </c>
      <c r="E346" s="39"/>
      <c r="F346" s="49">
        <f t="shared" ref="F346:G346" si="30">SUM(F333:F345)</f>
        <v>1</v>
      </c>
      <c r="G346" s="49">
        <f t="shared" si="30"/>
        <v>1</v>
      </c>
      <c r="H346" s="31"/>
      <c r="I346" s="31"/>
      <c r="J346" s="31"/>
      <c r="K346" s="31"/>
      <c r="L346" s="31"/>
      <c r="M346" s="31"/>
      <c r="N346" s="31"/>
      <c r="O346" s="31"/>
      <c r="P346" s="31"/>
      <c r="Q346" s="31"/>
      <c r="R346" s="31"/>
      <c r="S346" s="31"/>
      <c r="T346" s="31"/>
      <c r="U346" s="31"/>
      <c r="V346" s="31"/>
      <c r="W346" s="31"/>
      <c r="X346" s="31"/>
      <c r="Y346" s="31"/>
      <c r="Z346" s="31"/>
    </row>
    <row r="347" spans="1:26" ht="14.25" customHeight="1" x14ac:dyDescent="0.35">
      <c r="A347" s="30" t="s">
        <v>642</v>
      </c>
      <c r="B347" s="30"/>
      <c r="C347" s="30"/>
      <c r="D347" s="30"/>
      <c r="E347" s="30"/>
      <c r="F347" s="49"/>
      <c r="G347" s="49"/>
      <c r="H347" s="31"/>
      <c r="I347" s="31"/>
      <c r="J347" s="31"/>
      <c r="K347" s="31"/>
      <c r="L347" s="31"/>
      <c r="M347" s="31"/>
      <c r="N347" s="31"/>
      <c r="O347" s="31"/>
      <c r="P347" s="31"/>
      <c r="Q347" s="31"/>
      <c r="R347" s="31"/>
      <c r="S347" s="31"/>
      <c r="T347" s="31"/>
      <c r="U347" s="31"/>
      <c r="V347" s="31"/>
      <c r="W347" s="31"/>
      <c r="X347" s="31"/>
      <c r="Y347" s="31"/>
      <c r="Z347" s="31"/>
    </row>
    <row r="348" spans="1:26" ht="14.25" customHeight="1" x14ac:dyDescent="0.35">
      <c r="A348" s="30" t="s">
        <v>643</v>
      </c>
      <c r="B348" s="30"/>
      <c r="C348" s="30"/>
      <c r="D348" s="30"/>
      <c r="E348" s="30"/>
      <c r="F348" s="49"/>
      <c r="G348" s="49"/>
      <c r="H348" s="31"/>
      <c r="I348" s="31"/>
      <c r="J348" s="31"/>
      <c r="K348" s="31"/>
      <c r="L348" s="31"/>
      <c r="M348" s="31"/>
      <c r="N348" s="31"/>
      <c r="O348" s="31"/>
      <c r="P348" s="31"/>
      <c r="Q348" s="31"/>
      <c r="R348" s="31"/>
      <c r="S348" s="31"/>
      <c r="T348" s="31"/>
      <c r="U348" s="31"/>
      <c r="V348" s="31"/>
      <c r="W348" s="31"/>
      <c r="X348" s="31"/>
      <c r="Y348" s="31"/>
      <c r="Z348" s="31"/>
    </row>
    <row r="349" spans="1:26" ht="14.25" customHeight="1" x14ac:dyDescent="0.35">
      <c r="A349" s="30" t="s">
        <v>644</v>
      </c>
      <c r="B349" s="30"/>
      <c r="C349" s="30"/>
      <c r="D349" s="30"/>
      <c r="E349" s="30"/>
      <c r="F349" s="49"/>
      <c r="G349" s="49"/>
      <c r="H349" s="31"/>
      <c r="I349" s="31"/>
      <c r="J349" s="31"/>
      <c r="K349" s="31"/>
      <c r="L349" s="31"/>
      <c r="M349" s="31"/>
      <c r="N349" s="31"/>
      <c r="O349" s="31"/>
      <c r="P349" s="31"/>
      <c r="Q349" s="31"/>
      <c r="R349" s="31"/>
      <c r="S349" s="31"/>
      <c r="T349" s="31"/>
      <c r="U349" s="31"/>
      <c r="V349" s="31"/>
      <c r="W349" s="31"/>
      <c r="X349" s="31"/>
      <c r="Y349" s="31"/>
      <c r="Z349" s="31"/>
    </row>
    <row r="350" spans="1:26" ht="14.25" customHeight="1" x14ac:dyDescent="0.35">
      <c r="A350" s="30" t="s">
        <v>645</v>
      </c>
      <c r="B350" s="30"/>
      <c r="C350" s="30"/>
      <c r="D350" s="30"/>
      <c r="E350" s="30"/>
      <c r="F350" s="49"/>
      <c r="G350" s="49"/>
      <c r="H350" s="31"/>
      <c r="I350" s="31"/>
      <c r="J350" s="31"/>
      <c r="K350" s="31"/>
      <c r="L350" s="31"/>
      <c r="M350" s="31"/>
      <c r="N350" s="31"/>
      <c r="O350" s="31"/>
      <c r="P350" s="31"/>
      <c r="Q350" s="31"/>
      <c r="R350" s="31"/>
      <c r="S350" s="31"/>
      <c r="T350" s="31"/>
      <c r="U350" s="31"/>
      <c r="V350" s="31"/>
      <c r="W350" s="31"/>
      <c r="X350" s="31"/>
      <c r="Y350" s="31"/>
      <c r="Z350" s="31"/>
    </row>
    <row r="351" spans="1:26" ht="14.25" customHeight="1" x14ac:dyDescent="0.35">
      <c r="A351" s="30" t="s">
        <v>646</v>
      </c>
      <c r="B351" s="30"/>
      <c r="C351" s="30"/>
      <c r="D351" s="30"/>
      <c r="E351" s="30"/>
      <c r="F351" s="49"/>
      <c r="G351" s="49"/>
      <c r="H351" s="31"/>
      <c r="I351" s="31"/>
      <c r="J351" s="31"/>
      <c r="K351" s="31"/>
      <c r="L351" s="31"/>
      <c r="M351" s="31"/>
      <c r="N351" s="31"/>
      <c r="O351" s="31"/>
      <c r="P351" s="31"/>
      <c r="Q351" s="31"/>
      <c r="R351" s="31"/>
      <c r="S351" s="31"/>
      <c r="T351" s="31"/>
      <c r="U351" s="31"/>
      <c r="V351" s="31"/>
      <c r="W351" s="31"/>
      <c r="X351" s="31"/>
      <c r="Y351" s="31"/>
      <c r="Z351" s="31"/>
    </row>
    <row r="352" spans="1:26" ht="14.25" customHeight="1" x14ac:dyDescent="0.35">
      <c r="A352" s="30" t="s">
        <v>647</v>
      </c>
      <c r="B352" s="30"/>
      <c r="C352" s="30"/>
      <c r="D352" s="30"/>
      <c r="E352" s="30"/>
      <c r="F352" s="49"/>
      <c r="G352" s="49"/>
      <c r="H352" s="31"/>
      <c r="I352" s="31"/>
      <c r="J352" s="31"/>
      <c r="K352" s="31"/>
      <c r="L352" s="31"/>
      <c r="M352" s="31"/>
      <c r="N352" s="31"/>
      <c r="O352" s="31"/>
      <c r="P352" s="31"/>
      <c r="Q352" s="31"/>
      <c r="R352" s="31"/>
      <c r="S352" s="31"/>
      <c r="T352" s="31"/>
      <c r="U352" s="31"/>
      <c r="V352" s="31"/>
      <c r="W352" s="31"/>
      <c r="X352" s="31"/>
      <c r="Y352" s="31"/>
      <c r="Z352" s="31"/>
    </row>
    <row r="353" spans="1:26" ht="14.25" customHeight="1" x14ac:dyDescent="0.35">
      <c r="A353" s="30" t="s">
        <v>648</v>
      </c>
      <c r="B353" s="30"/>
      <c r="C353" s="30"/>
      <c r="D353" s="30"/>
      <c r="E353" s="30"/>
      <c r="F353" s="49"/>
      <c r="G353" s="49"/>
      <c r="H353" s="31"/>
      <c r="I353" s="31"/>
      <c r="J353" s="31"/>
      <c r="K353" s="31"/>
      <c r="L353" s="31"/>
      <c r="M353" s="31"/>
      <c r="N353" s="31"/>
      <c r="O353" s="31"/>
      <c r="P353" s="31"/>
      <c r="Q353" s="31"/>
      <c r="R353" s="31"/>
      <c r="S353" s="31"/>
      <c r="T353" s="31"/>
      <c r="U353" s="31"/>
      <c r="V353" s="31"/>
      <c r="W353" s="31"/>
      <c r="X353" s="31"/>
      <c r="Y353" s="31"/>
      <c r="Z353" s="31"/>
    </row>
    <row r="354" spans="1:26" ht="14.25" customHeight="1" x14ac:dyDescent="0.35">
      <c r="A354" s="30" t="s">
        <v>649</v>
      </c>
      <c r="B354" s="30"/>
      <c r="C354" s="30"/>
      <c r="D354" s="30"/>
      <c r="E354" s="30"/>
      <c r="F354" s="49"/>
      <c r="G354" s="49"/>
      <c r="H354" s="31"/>
      <c r="I354" s="31"/>
      <c r="J354" s="31"/>
      <c r="K354" s="31"/>
      <c r="L354" s="31"/>
      <c r="M354" s="31"/>
      <c r="N354" s="31"/>
      <c r="O354" s="31"/>
      <c r="P354" s="31"/>
      <c r="Q354" s="31"/>
      <c r="R354" s="31"/>
      <c r="S354" s="31"/>
      <c r="T354" s="31"/>
      <c r="U354" s="31"/>
      <c r="V354" s="31"/>
      <c r="W354" s="31"/>
      <c r="X354" s="31"/>
      <c r="Y354" s="31"/>
      <c r="Z354" s="31"/>
    </row>
    <row r="355" spans="1:26" ht="14.25" customHeight="1" x14ac:dyDescent="0.35">
      <c r="A355" s="30" t="s">
        <v>650</v>
      </c>
      <c r="B355" s="30"/>
      <c r="C355" s="30"/>
      <c r="D355" s="30"/>
      <c r="E355" s="30"/>
      <c r="F355" s="49"/>
      <c r="G355" s="49"/>
      <c r="H355" s="31"/>
      <c r="I355" s="31"/>
      <c r="J355" s="31"/>
      <c r="K355" s="31"/>
      <c r="L355" s="31"/>
      <c r="M355" s="31"/>
      <c r="N355" s="31"/>
      <c r="O355" s="31"/>
      <c r="P355" s="31"/>
      <c r="Q355" s="31"/>
      <c r="R355" s="31"/>
      <c r="S355" s="31"/>
      <c r="T355" s="31"/>
      <c r="U355" s="31"/>
      <c r="V355" s="31"/>
      <c r="W355" s="31"/>
      <c r="X355" s="31"/>
      <c r="Y355" s="31"/>
      <c r="Z355" s="31"/>
    </row>
    <row r="356" spans="1:26" ht="14.25" customHeight="1" x14ac:dyDescent="0.35">
      <c r="A356" s="30" t="s">
        <v>651</v>
      </c>
      <c r="B356" s="30"/>
      <c r="C356" s="30"/>
      <c r="D356" s="30"/>
      <c r="E356" s="30"/>
      <c r="F356" s="49"/>
      <c r="G356" s="49"/>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47"/>
      <c r="B357" s="47" t="s">
        <v>652</v>
      </c>
      <c r="C357" s="47" t="s">
        <v>180</v>
      </c>
      <c r="D357" s="47" t="s">
        <v>560</v>
      </c>
      <c r="E357" s="47"/>
      <c r="F357" s="47" t="s">
        <v>219</v>
      </c>
      <c r="G357" s="47" t="s">
        <v>561</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30" t="s">
        <v>653</v>
      </c>
      <c r="B358" s="59" t="s">
        <v>654</v>
      </c>
      <c r="C358" s="48">
        <v>440.85171045999994</v>
      </c>
      <c r="D358" s="55">
        <v>3430</v>
      </c>
      <c r="E358" s="39"/>
      <c r="F358" s="49">
        <f t="shared" ref="F358:F364" si="31">IF($C$365=0,"",IF(C358="[For completion]","",C358/$C$365))</f>
        <v>0.38041394674501605</v>
      </c>
      <c r="G358" s="49">
        <f t="shared" ref="G358:G364" si="32">IF($D$365=0,"",IF(D358="[For completion]","",D358/$D$365))</f>
        <v>0.29273704873261075</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30" t="s">
        <v>655</v>
      </c>
      <c r="B359" s="73" t="s">
        <v>656</v>
      </c>
      <c r="C359" s="48">
        <v>716.5188272100014</v>
      </c>
      <c r="D359" s="55">
        <v>8270</v>
      </c>
      <c r="E359" s="39"/>
      <c r="F359" s="49">
        <f t="shared" si="31"/>
        <v>0.61828898132583843</v>
      </c>
      <c r="G359" s="49">
        <f t="shared" si="32"/>
        <v>0.70581206793547835</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30" t="s">
        <v>657</v>
      </c>
      <c r="B360" s="59" t="s">
        <v>658</v>
      </c>
      <c r="C360" s="48">
        <v>0</v>
      </c>
      <c r="D360" s="55">
        <v>0</v>
      </c>
      <c r="E360" s="39"/>
      <c r="F360" s="49">
        <f t="shared" si="31"/>
        <v>0</v>
      </c>
      <c r="G360" s="49">
        <f t="shared" si="32"/>
        <v>0</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30" t="s">
        <v>659</v>
      </c>
      <c r="B361" s="59" t="s">
        <v>660</v>
      </c>
      <c r="C361" s="48">
        <v>0</v>
      </c>
      <c r="D361" s="55">
        <v>0</v>
      </c>
      <c r="E361" s="39"/>
      <c r="F361" s="49">
        <f t="shared" si="31"/>
        <v>0</v>
      </c>
      <c r="G361" s="49">
        <f t="shared" si="32"/>
        <v>0</v>
      </c>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30" t="s">
        <v>661</v>
      </c>
      <c r="B362" s="59" t="s">
        <v>662</v>
      </c>
      <c r="C362" s="48">
        <v>0</v>
      </c>
      <c r="D362" s="55">
        <v>0</v>
      </c>
      <c r="E362" s="39"/>
      <c r="F362" s="49">
        <f t="shared" si="31"/>
        <v>0</v>
      </c>
      <c r="G362" s="49">
        <f t="shared" si="32"/>
        <v>0</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30" t="s">
        <v>663</v>
      </c>
      <c r="B363" s="59" t="s">
        <v>664</v>
      </c>
      <c r="C363" s="48">
        <v>1.4896815400000003</v>
      </c>
      <c r="D363" s="55">
        <v>15</v>
      </c>
      <c r="E363" s="39"/>
      <c r="F363" s="49">
        <f t="shared" si="31"/>
        <v>1.2854563577246502E-3</v>
      </c>
      <c r="G363" s="49">
        <f t="shared" si="32"/>
        <v>1.2801911752154988E-3</v>
      </c>
      <c r="H363" s="31"/>
      <c r="I363" s="31"/>
      <c r="J363" s="31"/>
      <c r="K363" s="31"/>
      <c r="L363" s="31"/>
      <c r="M363" s="31"/>
      <c r="N363" s="31"/>
      <c r="O363" s="31"/>
      <c r="P363" s="31"/>
      <c r="Q363" s="31"/>
      <c r="R363" s="31"/>
      <c r="S363" s="31"/>
      <c r="T363" s="31"/>
      <c r="U363" s="31"/>
      <c r="V363" s="31"/>
      <c r="W363" s="31"/>
      <c r="X363" s="31"/>
      <c r="Y363" s="31"/>
      <c r="Z363" s="31"/>
    </row>
    <row r="364" spans="1:26" ht="14.25" customHeight="1" x14ac:dyDescent="0.35">
      <c r="A364" s="30" t="s">
        <v>665</v>
      </c>
      <c r="B364" s="59" t="s">
        <v>666</v>
      </c>
      <c r="C364" s="48">
        <v>1.3460980000000001E-2</v>
      </c>
      <c r="D364" s="55">
        <v>2</v>
      </c>
      <c r="E364" s="39"/>
      <c r="F364" s="49">
        <f t="shared" si="31"/>
        <v>1.1615571420858422E-5</v>
      </c>
      <c r="G364" s="49">
        <f t="shared" si="32"/>
        <v>1.7069215669539986E-4</v>
      </c>
      <c r="H364" s="31"/>
      <c r="I364" s="31"/>
      <c r="J364" s="31"/>
      <c r="K364" s="31"/>
      <c r="L364" s="31"/>
      <c r="M364" s="31"/>
      <c r="N364" s="31"/>
      <c r="O364" s="31"/>
      <c r="P364" s="31"/>
      <c r="Q364" s="31"/>
      <c r="R364" s="31"/>
      <c r="S364" s="31"/>
      <c r="T364" s="31"/>
      <c r="U364" s="31"/>
      <c r="V364" s="31"/>
      <c r="W364" s="31"/>
      <c r="X364" s="31"/>
      <c r="Y364" s="31"/>
      <c r="Z364" s="31"/>
    </row>
    <row r="365" spans="1:26" ht="14.25" customHeight="1" x14ac:dyDescent="0.35">
      <c r="A365" s="30" t="s">
        <v>667</v>
      </c>
      <c r="B365" s="59" t="s">
        <v>189</v>
      </c>
      <c r="C365" s="48">
        <f t="shared" ref="C365:D365" si="33">SUM(C358:C364)</f>
        <v>1158.8736801900013</v>
      </c>
      <c r="D365" s="55">
        <f t="shared" si="33"/>
        <v>11717</v>
      </c>
      <c r="E365" s="39"/>
      <c r="F365" s="49">
        <f t="shared" ref="F365:G365" si="34">SUM(F358:F364)</f>
        <v>1</v>
      </c>
      <c r="G365" s="49">
        <f t="shared" si="34"/>
        <v>1</v>
      </c>
      <c r="H365" s="31"/>
      <c r="I365" s="31"/>
      <c r="J365" s="31"/>
      <c r="K365" s="31"/>
      <c r="L365" s="31"/>
      <c r="M365" s="31"/>
      <c r="N365" s="31"/>
      <c r="O365" s="31"/>
      <c r="P365" s="31"/>
      <c r="Q365" s="31"/>
      <c r="R365" s="31"/>
      <c r="S365" s="31"/>
      <c r="T365" s="31"/>
      <c r="U365" s="31"/>
      <c r="V365" s="31"/>
      <c r="W365" s="31"/>
      <c r="X365" s="31"/>
      <c r="Y365" s="31"/>
      <c r="Z365" s="31"/>
    </row>
    <row r="366" spans="1:26" ht="14.25" customHeight="1" x14ac:dyDescent="0.35">
      <c r="A366" s="30" t="s">
        <v>668</v>
      </c>
      <c r="B366" s="30"/>
      <c r="C366" s="30"/>
      <c r="D366" s="30"/>
      <c r="E366" s="39"/>
      <c r="F366" s="39"/>
      <c r="G366" s="39"/>
      <c r="H366" s="31"/>
      <c r="I366" s="31"/>
      <c r="J366" s="31"/>
      <c r="K366" s="31"/>
      <c r="L366" s="31"/>
      <c r="M366" s="31"/>
      <c r="N366" s="31"/>
      <c r="O366" s="31"/>
      <c r="P366" s="31"/>
      <c r="Q366" s="31"/>
      <c r="R366" s="31"/>
      <c r="S366" s="31"/>
      <c r="T366" s="31"/>
      <c r="U366" s="31"/>
      <c r="V366" s="31"/>
      <c r="W366" s="31"/>
      <c r="X366" s="31"/>
      <c r="Y366" s="31"/>
      <c r="Z366" s="31"/>
    </row>
    <row r="367" spans="1:26" ht="14.25" customHeight="1" x14ac:dyDescent="0.35">
      <c r="A367" s="47"/>
      <c r="B367" s="47" t="s">
        <v>669</v>
      </c>
      <c r="C367" s="47" t="s">
        <v>180</v>
      </c>
      <c r="D367" s="47" t="s">
        <v>560</v>
      </c>
      <c r="E367" s="47"/>
      <c r="F367" s="47" t="s">
        <v>219</v>
      </c>
      <c r="G367" s="47" t="s">
        <v>561</v>
      </c>
      <c r="H367" s="31"/>
      <c r="I367" s="31"/>
      <c r="J367" s="31"/>
      <c r="K367" s="31"/>
      <c r="L367" s="31"/>
      <c r="M367" s="31"/>
      <c r="N367" s="31"/>
      <c r="O367" s="31"/>
      <c r="P367" s="31"/>
      <c r="Q367" s="31"/>
      <c r="R367" s="31"/>
      <c r="S367" s="31"/>
      <c r="T367" s="31"/>
      <c r="U367" s="31"/>
      <c r="V367" s="31"/>
      <c r="W367" s="31"/>
      <c r="X367" s="31"/>
      <c r="Y367" s="31"/>
      <c r="Z367" s="31"/>
    </row>
    <row r="368" spans="1:26" ht="14.25" customHeight="1" x14ac:dyDescent="0.35">
      <c r="A368" s="30" t="s">
        <v>670</v>
      </c>
      <c r="B368" s="59" t="s">
        <v>671</v>
      </c>
      <c r="C368" s="48">
        <v>188.65780098999991</v>
      </c>
      <c r="D368" s="55">
        <v>1257</v>
      </c>
      <c r="E368" s="39"/>
      <c r="F368" s="49">
        <f t="shared" ref="F368:F371" si="35">IF($C$372=0,"",IF(C368="[For completion]","",C368/$C$372))</f>
        <v>0.16279410276974163</v>
      </c>
      <c r="G368" s="49">
        <f t="shared" ref="G368:G371" si="36">IF($D$372=0,"",IF(D368="[For completion]","",D368/$D$372))</f>
        <v>0.10728002048305881</v>
      </c>
      <c r="H368" s="31"/>
      <c r="I368" s="31"/>
      <c r="J368" s="31"/>
      <c r="K368" s="31"/>
      <c r="L368" s="31"/>
      <c r="M368" s="31"/>
      <c r="N368" s="31"/>
      <c r="O368" s="31"/>
      <c r="P368" s="31"/>
      <c r="Q368" s="31"/>
      <c r="R368" s="31"/>
      <c r="S368" s="31"/>
      <c r="T368" s="31"/>
      <c r="U368" s="31"/>
      <c r="V368" s="31"/>
      <c r="W368" s="31"/>
      <c r="X368" s="31"/>
      <c r="Y368" s="31"/>
      <c r="Z368" s="31"/>
    </row>
    <row r="369" spans="1:26" ht="14.25" customHeight="1" x14ac:dyDescent="0.35">
      <c r="A369" s="30" t="s">
        <v>672</v>
      </c>
      <c r="B369" s="73" t="s">
        <v>673</v>
      </c>
      <c r="C369" s="48">
        <v>947.27515080000251</v>
      </c>
      <c r="D369" s="55">
        <v>10292</v>
      </c>
      <c r="E369" s="39"/>
      <c r="F369" s="49">
        <f t="shared" si="35"/>
        <v>0.81741018628077977</v>
      </c>
      <c r="G369" s="49">
        <f t="shared" si="36"/>
        <v>0.87838183835452766</v>
      </c>
      <c r="H369" s="31"/>
      <c r="I369" s="31"/>
      <c r="J369" s="31"/>
      <c r="K369" s="31"/>
      <c r="L369" s="31"/>
      <c r="M369" s="31"/>
      <c r="N369" s="31"/>
      <c r="O369" s="31"/>
      <c r="P369" s="31"/>
      <c r="Q369" s="31"/>
      <c r="R369" s="31"/>
      <c r="S369" s="31"/>
      <c r="T369" s="31"/>
      <c r="U369" s="31"/>
      <c r="V369" s="31"/>
      <c r="W369" s="31"/>
      <c r="X369" s="31"/>
      <c r="Y369" s="31"/>
      <c r="Z369" s="31"/>
    </row>
    <row r="370" spans="1:26" ht="14.25" customHeight="1" x14ac:dyDescent="0.35">
      <c r="A370" s="30" t="s">
        <v>674</v>
      </c>
      <c r="B370" s="59" t="s">
        <v>666</v>
      </c>
      <c r="C370" s="48">
        <v>0</v>
      </c>
      <c r="D370" s="55">
        <v>0</v>
      </c>
      <c r="E370" s="39"/>
      <c r="F370" s="49">
        <f t="shared" si="35"/>
        <v>0</v>
      </c>
      <c r="G370" s="49">
        <f t="shared" si="36"/>
        <v>0</v>
      </c>
      <c r="H370" s="31"/>
      <c r="I370" s="31"/>
      <c r="J370" s="31"/>
      <c r="K370" s="31"/>
      <c r="L370" s="31"/>
      <c r="M370" s="31"/>
      <c r="N370" s="31"/>
      <c r="O370" s="31"/>
      <c r="P370" s="31"/>
      <c r="Q370" s="31"/>
      <c r="R370" s="31"/>
      <c r="S370" s="31"/>
      <c r="T370" s="31"/>
      <c r="U370" s="31"/>
      <c r="V370" s="31"/>
      <c r="W370" s="31"/>
      <c r="X370" s="31"/>
      <c r="Y370" s="31"/>
      <c r="Z370" s="31"/>
    </row>
    <row r="371" spans="1:26" ht="14.25" customHeight="1" x14ac:dyDescent="0.35">
      <c r="A371" s="30" t="s">
        <v>675</v>
      </c>
      <c r="B371" s="30" t="s">
        <v>587</v>
      </c>
      <c r="C371" s="48">
        <v>22.940728399999784</v>
      </c>
      <c r="D371" s="55">
        <v>168</v>
      </c>
      <c r="E371" s="39"/>
      <c r="F371" s="49">
        <f t="shared" si="35"/>
        <v>1.9795710949478598E-2</v>
      </c>
      <c r="G371" s="49">
        <f t="shared" si="36"/>
        <v>1.4338141162413586E-2</v>
      </c>
      <c r="H371" s="31"/>
      <c r="I371" s="31"/>
      <c r="J371" s="31"/>
      <c r="K371" s="31"/>
      <c r="L371" s="31"/>
      <c r="M371" s="31"/>
      <c r="N371" s="31"/>
      <c r="O371" s="31"/>
      <c r="P371" s="31"/>
      <c r="Q371" s="31"/>
      <c r="R371" s="31"/>
      <c r="S371" s="31"/>
      <c r="T371" s="31"/>
      <c r="U371" s="31"/>
      <c r="V371" s="31"/>
      <c r="W371" s="31"/>
      <c r="X371" s="31"/>
      <c r="Y371" s="31"/>
      <c r="Z371" s="31"/>
    </row>
    <row r="372" spans="1:26" ht="14.25" customHeight="1" x14ac:dyDescent="0.35">
      <c r="A372" s="30" t="s">
        <v>676</v>
      </c>
      <c r="B372" s="59" t="s">
        <v>189</v>
      </c>
      <c r="C372" s="48">
        <f t="shared" ref="C372:D372" si="37">SUM(C368:C371)</f>
        <v>1158.8736801900022</v>
      </c>
      <c r="D372" s="55">
        <f t="shared" si="37"/>
        <v>11717</v>
      </c>
      <c r="E372" s="39"/>
      <c r="F372" s="49">
        <f t="shared" ref="F372:G372" si="38">SUM(F368:F371)</f>
        <v>1</v>
      </c>
      <c r="G372" s="49">
        <f t="shared" si="38"/>
        <v>1</v>
      </c>
      <c r="H372" s="31"/>
      <c r="I372" s="31"/>
      <c r="J372" s="31"/>
      <c r="K372" s="31"/>
      <c r="L372" s="31"/>
      <c r="M372" s="31"/>
      <c r="N372" s="31"/>
      <c r="O372" s="31"/>
      <c r="P372" s="31"/>
      <c r="Q372" s="31"/>
      <c r="R372" s="31"/>
      <c r="S372" s="31"/>
      <c r="T372" s="31"/>
      <c r="U372" s="31"/>
      <c r="V372" s="31"/>
      <c r="W372" s="31"/>
      <c r="X372" s="31"/>
      <c r="Y372" s="31"/>
      <c r="Z372" s="31"/>
    </row>
    <row r="373" spans="1:26" ht="14.25" customHeight="1" x14ac:dyDescent="0.35">
      <c r="A373" s="30" t="s">
        <v>677</v>
      </c>
      <c r="B373" s="30"/>
      <c r="C373" s="49"/>
      <c r="D373" s="30"/>
      <c r="E373" s="39"/>
      <c r="F373" s="39"/>
      <c r="G373" s="39"/>
      <c r="H373" s="31"/>
      <c r="I373" s="31"/>
      <c r="J373" s="31"/>
      <c r="K373" s="31"/>
      <c r="L373" s="31"/>
      <c r="M373" s="31"/>
      <c r="N373" s="31"/>
      <c r="O373" s="31"/>
      <c r="P373" s="31"/>
      <c r="Q373" s="31"/>
      <c r="R373" s="31"/>
      <c r="S373" s="31"/>
      <c r="T373" s="31"/>
      <c r="U373" s="31"/>
      <c r="V373" s="31"/>
      <c r="W373" s="31"/>
      <c r="X373" s="31"/>
      <c r="Y373" s="31"/>
      <c r="Z373" s="31"/>
    </row>
    <row r="374" spans="1:26" ht="14.25" customHeight="1" x14ac:dyDescent="0.35">
      <c r="A374" s="47"/>
      <c r="B374" s="47" t="s">
        <v>678</v>
      </c>
      <c r="C374" s="47" t="s">
        <v>679</v>
      </c>
      <c r="D374" s="47" t="s">
        <v>680</v>
      </c>
      <c r="E374" s="47"/>
      <c r="F374" s="47" t="s">
        <v>681</v>
      </c>
      <c r="G374" s="47"/>
      <c r="H374" s="31"/>
      <c r="I374" s="31"/>
      <c r="J374" s="31"/>
      <c r="K374" s="31"/>
      <c r="L374" s="31"/>
      <c r="M374" s="31"/>
      <c r="N374" s="31"/>
      <c r="O374" s="31"/>
      <c r="P374" s="31"/>
      <c r="Q374" s="31"/>
      <c r="R374" s="31"/>
      <c r="S374" s="31"/>
      <c r="T374" s="31"/>
      <c r="U374" s="31"/>
      <c r="V374" s="31"/>
      <c r="W374" s="31"/>
      <c r="X374" s="31"/>
      <c r="Y374" s="31"/>
      <c r="Z374" s="31"/>
    </row>
    <row r="375" spans="1:26" ht="14.25" customHeight="1" x14ac:dyDescent="0.35">
      <c r="A375" s="30" t="s">
        <v>682</v>
      </c>
      <c r="B375" s="59" t="s">
        <v>654</v>
      </c>
      <c r="C375" s="49">
        <v>0</v>
      </c>
      <c r="D375" s="69">
        <v>0</v>
      </c>
      <c r="E375" s="30"/>
      <c r="F375" s="30">
        <v>0</v>
      </c>
      <c r="G375" s="49"/>
      <c r="H375" s="31"/>
      <c r="I375" s="31"/>
      <c r="J375" s="31"/>
      <c r="K375" s="31"/>
      <c r="L375" s="31"/>
      <c r="M375" s="31"/>
      <c r="N375" s="31"/>
      <c r="O375" s="31"/>
      <c r="P375" s="31"/>
      <c r="Q375" s="31"/>
      <c r="R375" s="31"/>
      <c r="S375" s="31"/>
      <c r="T375" s="31"/>
      <c r="U375" s="31"/>
      <c r="V375" s="31"/>
      <c r="W375" s="31"/>
      <c r="X375" s="31"/>
      <c r="Y375" s="31"/>
      <c r="Z375" s="31"/>
    </row>
    <row r="376" spans="1:26" ht="14.25" customHeight="1" x14ac:dyDescent="0.35">
      <c r="A376" s="30" t="s">
        <v>683</v>
      </c>
      <c r="B376" s="73" t="s">
        <v>656</v>
      </c>
      <c r="C376" s="49">
        <v>0</v>
      </c>
      <c r="D376" s="69">
        <v>0</v>
      </c>
      <c r="E376" s="30"/>
      <c r="F376" s="30">
        <v>0</v>
      </c>
      <c r="G376" s="49"/>
      <c r="H376" s="31"/>
      <c r="I376" s="31"/>
      <c r="J376" s="31"/>
      <c r="K376" s="31"/>
      <c r="L376" s="31"/>
      <c r="M376" s="31"/>
      <c r="N376" s="31"/>
      <c r="O376" s="31"/>
      <c r="P376" s="31"/>
      <c r="Q376" s="31"/>
      <c r="R376" s="31"/>
      <c r="S376" s="31"/>
      <c r="T376" s="31"/>
      <c r="U376" s="31"/>
      <c r="V376" s="31"/>
      <c r="W376" s="31"/>
      <c r="X376" s="31"/>
      <c r="Y376" s="31"/>
      <c r="Z376" s="31"/>
    </row>
    <row r="377" spans="1:26" ht="14.25" customHeight="1" x14ac:dyDescent="0.35">
      <c r="A377" s="30" t="s">
        <v>684</v>
      </c>
      <c r="B377" s="59" t="s">
        <v>658</v>
      </c>
      <c r="C377" s="49">
        <v>0</v>
      </c>
      <c r="D377" s="69">
        <v>0</v>
      </c>
      <c r="E377" s="30"/>
      <c r="F377" s="30">
        <v>0</v>
      </c>
      <c r="G377" s="49"/>
      <c r="H377" s="31"/>
      <c r="I377" s="31"/>
      <c r="J377" s="31"/>
      <c r="K377" s="31"/>
      <c r="L377" s="31"/>
      <c r="M377" s="31"/>
      <c r="N377" s="31"/>
      <c r="O377" s="31"/>
      <c r="P377" s="31"/>
      <c r="Q377" s="31"/>
      <c r="R377" s="31"/>
      <c r="S377" s="31"/>
      <c r="T377" s="31"/>
      <c r="U377" s="31"/>
      <c r="V377" s="31"/>
      <c r="W377" s="31"/>
      <c r="X377" s="31"/>
      <c r="Y377" s="31"/>
      <c r="Z377" s="31"/>
    </row>
    <row r="378" spans="1:26" ht="14.25" customHeight="1" x14ac:dyDescent="0.35">
      <c r="A378" s="30" t="s">
        <v>685</v>
      </c>
      <c r="B378" s="59" t="s">
        <v>660</v>
      </c>
      <c r="C378" s="49">
        <v>0</v>
      </c>
      <c r="D378" s="69">
        <v>0</v>
      </c>
      <c r="E378" s="30"/>
      <c r="F378" s="30">
        <v>0</v>
      </c>
      <c r="G378" s="49"/>
      <c r="H378" s="31"/>
      <c r="I378" s="31"/>
      <c r="J378" s="31"/>
      <c r="K378" s="31"/>
      <c r="L378" s="31"/>
      <c r="M378" s="31"/>
      <c r="N378" s="31"/>
      <c r="O378" s="31"/>
      <c r="P378" s="31"/>
      <c r="Q378" s="31"/>
      <c r="R378" s="31"/>
      <c r="S378" s="31"/>
      <c r="T378" s="31"/>
      <c r="U378" s="31"/>
      <c r="V378" s="31"/>
      <c r="W378" s="31"/>
      <c r="X378" s="31"/>
      <c r="Y378" s="31"/>
      <c r="Z378" s="31"/>
    </row>
    <row r="379" spans="1:26" ht="14.25" customHeight="1" x14ac:dyDescent="0.35">
      <c r="A379" s="30" t="s">
        <v>686</v>
      </c>
      <c r="B379" s="59" t="s">
        <v>662</v>
      </c>
      <c r="C379" s="49">
        <v>0</v>
      </c>
      <c r="D379" s="69">
        <v>0</v>
      </c>
      <c r="E379" s="30"/>
      <c r="F379" s="30">
        <v>0</v>
      </c>
      <c r="G379" s="49"/>
      <c r="H379" s="31"/>
      <c r="I379" s="31"/>
      <c r="J379" s="31"/>
      <c r="K379" s="31"/>
      <c r="L379" s="31"/>
      <c r="M379" s="31"/>
      <c r="N379" s="31"/>
      <c r="O379" s="31"/>
      <c r="P379" s="31"/>
      <c r="Q379" s="31"/>
      <c r="R379" s="31"/>
      <c r="S379" s="31"/>
      <c r="T379" s="31"/>
      <c r="U379" s="31"/>
      <c r="V379" s="31"/>
      <c r="W379" s="31"/>
      <c r="X379" s="31"/>
      <c r="Y379" s="31"/>
      <c r="Z379" s="31"/>
    </row>
    <row r="380" spans="1:26" ht="14.25" customHeight="1" x14ac:dyDescent="0.35">
      <c r="A380" s="30" t="s">
        <v>687</v>
      </c>
      <c r="B380" s="59" t="s">
        <v>664</v>
      </c>
      <c r="C380" s="49">
        <v>0</v>
      </c>
      <c r="D380" s="69">
        <v>0</v>
      </c>
      <c r="E380" s="30"/>
      <c r="F380" s="30">
        <v>0</v>
      </c>
      <c r="G380" s="49"/>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30" t="s">
        <v>688</v>
      </c>
      <c r="B381" s="59" t="s">
        <v>666</v>
      </c>
      <c r="C381" s="49">
        <v>0</v>
      </c>
      <c r="D381" s="69">
        <v>0</v>
      </c>
      <c r="E381" s="30"/>
      <c r="F381" s="30">
        <v>0</v>
      </c>
      <c r="G381" s="49"/>
      <c r="H381" s="31"/>
      <c r="I381" s="31"/>
      <c r="J381" s="31"/>
      <c r="K381" s="31"/>
      <c r="L381" s="31"/>
      <c r="M381" s="31"/>
      <c r="N381" s="31"/>
      <c r="O381" s="31"/>
      <c r="P381" s="31"/>
      <c r="Q381" s="31"/>
      <c r="R381" s="31"/>
      <c r="S381" s="31"/>
      <c r="T381" s="31"/>
      <c r="U381" s="31"/>
      <c r="V381" s="31"/>
      <c r="W381" s="31"/>
      <c r="X381" s="31"/>
      <c r="Y381" s="31"/>
      <c r="Z381" s="31"/>
    </row>
    <row r="382" spans="1:26" ht="14.25" customHeight="1" x14ac:dyDescent="0.35">
      <c r="A382" s="30" t="s">
        <v>689</v>
      </c>
      <c r="B382" s="59" t="s">
        <v>587</v>
      </c>
      <c r="C382" s="49">
        <v>0</v>
      </c>
      <c r="D382" s="69">
        <v>0</v>
      </c>
      <c r="E382" s="30"/>
      <c r="F382" s="30">
        <v>0</v>
      </c>
      <c r="G382" s="49"/>
      <c r="H382" s="31"/>
      <c r="I382" s="31"/>
      <c r="J382" s="31"/>
      <c r="K382" s="31"/>
      <c r="L382" s="31"/>
      <c r="M382" s="31"/>
      <c r="N382" s="31"/>
      <c r="O382" s="31"/>
      <c r="P382" s="31"/>
      <c r="Q382" s="31"/>
      <c r="R382" s="31"/>
      <c r="S382" s="31"/>
      <c r="T382" s="31"/>
      <c r="U382" s="31"/>
      <c r="V382" s="31"/>
      <c r="W382" s="31"/>
      <c r="X382" s="31"/>
      <c r="Y382" s="31"/>
      <c r="Z382" s="31"/>
    </row>
    <row r="383" spans="1:26" ht="14.25" customHeight="1" x14ac:dyDescent="0.35">
      <c r="A383" s="30" t="s">
        <v>690</v>
      </c>
      <c r="B383" s="59" t="s">
        <v>189</v>
      </c>
      <c r="C383" s="48">
        <f t="shared" ref="C383:D383" si="39">SUM(C375:C382)</f>
        <v>0</v>
      </c>
      <c r="D383" s="48">
        <f t="shared" si="39"/>
        <v>0</v>
      </c>
      <c r="E383" s="30"/>
      <c r="F383" s="30"/>
      <c r="G383" s="49"/>
      <c r="H383" s="31"/>
      <c r="I383" s="31"/>
      <c r="J383" s="31"/>
      <c r="K383" s="31"/>
      <c r="L383" s="31"/>
      <c r="M383" s="31"/>
      <c r="N383" s="31"/>
      <c r="O383" s="31"/>
      <c r="P383" s="31"/>
      <c r="Q383" s="31"/>
      <c r="R383" s="31"/>
      <c r="S383" s="31"/>
      <c r="T383" s="31"/>
      <c r="U383" s="31"/>
      <c r="V383" s="31"/>
      <c r="W383" s="31"/>
      <c r="X383" s="31"/>
      <c r="Y383" s="31"/>
      <c r="Z383" s="31"/>
    </row>
    <row r="384" spans="1:26" ht="14.25" customHeight="1" x14ac:dyDescent="0.35">
      <c r="A384" s="30" t="s">
        <v>691</v>
      </c>
      <c r="B384" s="30" t="s">
        <v>692</v>
      </c>
      <c r="C384" s="30"/>
      <c r="D384" s="30"/>
      <c r="E384" s="30"/>
      <c r="F384" s="30">
        <v>0</v>
      </c>
      <c r="G384" s="4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30" t="s">
        <v>693</v>
      </c>
      <c r="B385" s="30"/>
      <c r="C385" s="30"/>
      <c r="D385" s="30"/>
      <c r="E385" s="30"/>
      <c r="F385" s="30"/>
      <c r="G385" s="30"/>
      <c r="H385" s="31"/>
      <c r="I385" s="31"/>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30" t="s">
        <v>694</v>
      </c>
      <c r="B386" s="30"/>
      <c r="C386" s="49"/>
      <c r="D386" s="30"/>
      <c r="E386" s="30"/>
      <c r="F386" s="30"/>
      <c r="G386" s="30"/>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30" t="s">
        <v>695</v>
      </c>
      <c r="B387" s="30"/>
      <c r="C387" s="49"/>
      <c r="D387" s="30"/>
      <c r="E387" s="30"/>
      <c r="F387" s="30"/>
      <c r="G387" s="30"/>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30" t="s">
        <v>696</v>
      </c>
      <c r="B388" s="30"/>
      <c r="C388" s="49"/>
      <c r="D388" s="30"/>
      <c r="E388" s="30"/>
      <c r="F388" s="30"/>
      <c r="G388" s="30"/>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30" t="s">
        <v>697</v>
      </c>
      <c r="B389" s="30"/>
      <c r="C389" s="49"/>
      <c r="D389" s="30"/>
      <c r="E389" s="30"/>
      <c r="F389" s="30"/>
      <c r="G389" s="30"/>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30" t="s">
        <v>698</v>
      </c>
      <c r="B390" s="30"/>
      <c r="C390" s="49"/>
      <c r="D390" s="30"/>
      <c r="E390" s="30"/>
      <c r="F390" s="30"/>
      <c r="G390" s="30"/>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30" t="s">
        <v>699</v>
      </c>
      <c r="B391" s="30"/>
      <c r="C391" s="49"/>
      <c r="D391" s="30"/>
      <c r="E391" s="30"/>
      <c r="F391" s="30"/>
      <c r="G391" s="30"/>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30" t="s">
        <v>700</v>
      </c>
      <c r="B392" s="30"/>
      <c r="C392" s="49"/>
      <c r="D392" s="30"/>
      <c r="E392" s="30"/>
      <c r="F392" s="30"/>
      <c r="G392" s="30"/>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30" t="s">
        <v>701</v>
      </c>
      <c r="B393" s="30"/>
      <c r="C393" s="49"/>
      <c r="D393" s="30"/>
      <c r="E393" s="30"/>
      <c r="F393" s="30"/>
      <c r="G393" s="30"/>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30" t="s">
        <v>702</v>
      </c>
      <c r="B394" s="30"/>
      <c r="C394" s="49"/>
      <c r="D394" s="30"/>
      <c r="E394" s="30"/>
      <c r="F394" s="30"/>
      <c r="G394" s="30"/>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30" t="s">
        <v>703</v>
      </c>
      <c r="B395" s="30"/>
      <c r="C395" s="49"/>
      <c r="D395" s="30"/>
      <c r="E395" s="30"/>
      <c r="F395" s="30"/>
      <c r="G395" s="30"/>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30" t="s">
        <v>704</v>
      </c>
      <c r="B396" s="30"/>
      <c r="C396" s="49"/>
      <c r="D396" s="30"/>
      <c r="E396" s="30"/>
      <c r="F396" s="30"/>
      <c r="G396" s="30"/>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30" t="s">
        <v>705</v>
      </c>
      <c r="B397" s="30"/>
      <c r="C397" s="49"/>
      <c r="D397" s="30"/>
      <c r="E397" s="30"/>
      <c r="F397" s="30"/>
      <c r="G397" s="30"/>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30" t="s">
        <v>706</v>
      </c>
      <c r="B398" s="30"/>
      <c r="C398" s="49"/>
      <c r="D398" s="30"/>
      <c r="E398" s="30"/>
      <c r="F398" s="30"/>
      <c r="G398" s="30"/>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30" t="s">
        <v>707</v>
      </c>
      <c r="B399" s="30"/>
      <c r="C399" s="49"/>
      <c r="D399" s="30"/>
      <c r="E399" s="30"/>
      <c r="F399" s="30"/>
      <c r="G399" s="30"/>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30" t="s">
        <v>708</v>
      </c>
      <c r="B400" s="30"/>
      <c r="C400" s="49"/>
      <c r="D400" s="30"/>
      <c r="E400" s="30"/>
      <c r="F400" s="30"/>
      <c r="G400" s="30"/>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30" t="s">
        <v>709</v>
      </c>
      <c r="B401" s="30"/>
      <c r="C401" s="49"/>
      <c r="D401" s="30"/>
      <c r="E401" s="30"/>
      <c r="F401" s="30"/>
      <c r="G401" s="30"/>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30" t="s">
        <v>710</v>
      </c>
      <c r="B402" s="30"/>
      <c r="C402" s="49"/>
      <c r="D402" s="30"/>
      <c r="E402" s="30"/>
      <c r="F402" s="30"/>
      <c r="G402" s="30"/>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30" t="s">
        <v>711</v>
      </c>
      <c r="B403" s="30"/>
      <c r="C403" s="49"/>
      <c r="D403" s="30"/>
      <c r="E403" s="30"/>
      <c r="F403" s="30"/>
      <c r="G403" s="30"/>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30" t="s">
        <v>712</v>
      </c>
      <c r="B404" s="30"/>
      <c r="C404" s="49"/>
      <c r="D404" s="30"/>
      <c r="E404" s="30"/>
      <c r="F404" s="30"/>
      <c r="G404" s="30"/>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30" t="s">
        <v>713</v>
      </c>
      <c r="B405" s="30"/>
      <c r="C405" s="49"/>
      <c r="D405" s="30"/>
      <c r="E405" s="30"/>
      <c r="F405" s="30"/>
      <c r="G405" s="30"/>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30" t="s">
        <v>714</v>
      </c>
      <c r="B406" s="30"/>
      <c r="C406" s="49"/>
      <c r="D406" s="30"/>
      <c r="E406" s="30"/>
      <c r="F406" s="30"/>
      <c r="G406" s="30"/>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30" t="s">
        <v>715</v>
      </c>
      <c r="B407" s="30"/>
      <c r="C407" s="49"/>
      <c r="D407" s="30"/>
      <c r="E407" s="30"/>
      <c r="F407" s="30"/>
      <c r="G407" s="30"/>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30" t="s">
        <v>716</v>
      </c>
      <c r="B408" s="30"/>
      <c r="C408" s="49"/>
      <c r="D408" s="30"/>
      <c r="E408" s="30"/>
      <c r="F408" s="30"/>
      <c r="G408" s="30"/>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30" t="s">
        <v>717</v>
      </c>
      <c r="B409" s="30"/>
      <c r="C409" s="49"/>
      <c r="D409" s="30"/>
      <c r="E409" s="30"/>
      <c r="F409" s="30"/>
      <c r="G409" s="30"/>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30" t="s">
        <v>718</v>
      </c>
      <c r="B410" s="30"/>
      <c r="C410" s="49"/>
      <c r="D410" s="30"/>
      <c r="E410" s="30"/>
      <c r="F410" s="30"/>
      <c r="G410" s="30"/>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30" t="s">
        <v>719</v>
      </c>
      <c r="B411" s="30"/>
      <c r="C411" s="49"/>
      <c r="D411" s="30"/>
      <c r="E411" s="30"/>
      <c r="F411" s="30"/>
      <c r="G411" s="30"/>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30" t="s">
        <v>720</v>
      </c>
      <c r="B412" s="30"/>
      <c r="C412" s="49"/>
      <c r="D412" s="30"/>
      <c r="E412" s="30"/>
      <c r="F412" s="30"/>
      <c r="G412" s="30"/>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30" t="s">
        <v>721</v>
      </c>
      <c r="B413" s="30"/>
      <c r="C413" s="49"/>
      <c r="D413" s="30"/>
      <c r="E413" s="30"/>
      <c r="F413" s="30"/>
      <c r="G413" s="30"/>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30" t="s">
        <v>722</v>
      </c>
      <c r="B414" s="30"/>
      <c r="C414" s="49"/>
      <c r="D414" s="30"/>
      <c r="E414" s="30"/>
      <c r="F414" s="30"/>
      <c r="G414" s="30"/>
      <c r="H414" s="31"/>
      <c r="I414" s="31"/>
      <c r="J414" s="31"/>
      <c r="K414" s="31"/>
      <c r="L414" s="31"/>
      <c r="M414" s="31"/>
      <c r="N414" s="31"/>
      <c r="O414" s="31"/>
      <c r="P414" s="31"/>
      <c r="Q414" s="31"/>
      <c r="R414" s="31"/>
      <c r="S414" s="31"/>
      <c r="T414" s="31"/>
      <c r="U414" s="31"/>
      <c r="V414" s="31"/>
      <c r="W414" s="31"/>
      <c r="X414" s="31"/>
      <c r="Y414" s="31"/>
      <c r="Z414" s="31"/>
    </row>
    <row r="415" spans="1:26" ht="14.25" hidden="1" customHeight="1" x14ac:dyDescent="0.35">
      <c r="A415" s="30" t="s">
        <v>723</v>
      </c>
      <c r="B415" s="30"/>
      <c r="C415" s="49"/>
      <c r="D415" s="30"/>
      <c r="E415" s="30"/>
      <c r="F415" s="30"/>
      <c r="G415" s="30"/>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30" t="s">
        <v>724</v>
      </c>
      <c r="B416" s="30"/>
      <c r="C416" s="49"/>
      <c r="D416" s="30"/>
      <c r="E416" s="30"/>
      <c r="F416" s="30"/>
      <c r="G416" s="30"/>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30" t="s">
        <v>725</v>
      </c>
      <c r="B417" s="30"/>
      <c r="C417" s="49"/>
      <c r="D417" s="30"/>
      <c r="E417" s="30"/>
      <c r="F417" s="30"/>
      <c r="G417" s="30"/>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30" t="s">
        <v>726</v>
      </c>
      <c r="B418" s="30"/>
      <c r="C418" s="49"/>
      <c r="D418" s="30"/>
      <c r="E418" s="30"/>
      <c r="F418" s="30"/>
      <c r="G418" s="30"/>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30" t="s">
        <v>727</v>
      </c>
      <c r="B419" s="30"/>
      <c r="C419" s="49"/>
      <c r="D419" s="30"/>
      <c r="E419" s="30"/>
      <c r="F419" s="30"/>
      <c r="G419" s="30"/>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30" t="s">
        <v>728</v>
      </c>
      <c r="B420" s="30"/>
      <c r="C420" s="49"/>
      <c r="D420" s="30"/>
      <c r="E420" s="30"/>
      <c r="F420" s="30"/>
      <c r="G420" s="30"/>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30" t="s">
        <v>729</v>
      </c>
      <c r="B421" s="30"/>
      <c r="C421" s="49"/>
      <c r="D421" s="30"/>
      <c r="E421" s="30"/>
      <c r="F421" s="30"/>
      <c r="G421" s="30"/>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30" t="s">
        <v>730</v>
      </c>
      <c r="B422" s="30"/>
      <c r="C422" s="49"/>
      <c r="D422" s="30"/>
      <c r="E422" s="30"/>
      <c r="F422" s="30"/>
      <c r="G422" s="30"/>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62"/>
      <c r="B423" s="63" t="s">
        <v>731</v>
      </c>
      <c r="C423" s="62"/>
      <c r="D423" s="62"/>
      <c r="E423" s="62"/>
      <c r="F423" s="62"/>
      <c r="G423" s="62"/>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47"/>
      <c r="B424" s="47" t="s">
        <v>732</v>
      </c>
      <c r="C424" s="47" t="s">
        <v>434</v>
      </c>
      <c r="D424" s="47" t="s">
        <v>435</v>
      </c>
      <c r="E424" s="54"/>
      <c r="F424" s="47" t="s">
        <v>220</v>
      </c>
      <c r="G424" s="47" t="s">
        <v>436</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30" t="s">
        <v>733</v>
      </c>
      <c r="B425" s="30" t="s">
        <v>438</v>
      </c>
      <c r="C425" s="48" t="s">
        <v>343</v>
      </c>
      <c r="D425" s="64"/>
      <c r="E425" s="64"/>
      <c r="F425" s="64"/>
      <c r="G425" s="64"/>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64"/>
      <c r="B426" s="30"/>
      <c r="C426" s="30"/>
      <c r="D426" s="64"/>
      <c r="E426" s="64"/>
      <c r="F426" s="64"/>
      <c r="G426" s="64"/>
      <c r="H426" s="31"/>
      <c r="I426" s="31"/>
      <c r="J426" s="31"/>
      <c r="K426" s="31"/>
      <c r="L426" s="31"/>
      <c r="M426" s="31"/>
      <c r="N426" s="31"/>
      <c r="O426" s="31"/>
      <c r="P426" s="31"/>
      <c r="Q426" s="31"/>
      <c r="R426" s="31"/>
      <c r="S426" s="31"/>
      <c r="T426" s="31"/>
      <c r="U426" s="31"/>
      <c r="V426" s="31"/>
      <c r="W426" s="31"/>
      <c r="X426" s="31"/>
      <c r="Y426" s="31"/>
      <c r="Z426" s="31"/>
    </row>
    <row r="427" spans="1:26" ht="15" hidden="1" customHeight="1" x14ac:dyDescent="0.35">
      <c r="A427" s="30"/>
      <c r="B427" s="30" t="s">
        <v>439</v>
      </c>
      <c r="C427" s="30"/>
      <c r="D427" s="64"/>
      <c r="E427" s="64"/>
      <c r="F427" s="64"/>
      <c r="G427" s="64"/>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30" t="s">
        <v>734</v>
      </c>
      <c r="B428" s="59" t="s">
        <v>342</v>
      </c>
      <c r="C428" s="48" t="s">
        <v>343</v>
      </c>
      <c r="D428" s="55" t="s">
        <v>343</v>
      </c>
      <c r="E428" s="64"/>
      <c r="F428" s="49" t="str">
        <f t="shared" ref="F428:F451" si="40">IF($C$452=0,"",IF(C428="[for completion]","",C428/$C$452))</f>
        <v/>
      </c>
      <c r="G428" s="49" t="str">
        <f t="shared" ref="G428:G451" si="41">IF($D$452=0,"",IF(D428="[for completion]","",D428/$D$452))</f>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30" t="s">
        <v>735</v>
      </c>
      <c r="B429" s="59" t="s">
        <v>342</v>
      </c>
      <c r="C429" s="48" t="s">
        <v>343</v>
      </c>
      <c r="D429" s="55" t="s">
        <v>343</v>
      </c>
      <c r="E429" s="64"/>
      <c r="F429" s="49" t="str">
        <f t="shared" si="40"/>
        <v/>
      </c>
      <c r="G429" s="49" t="str">
        <f t="shared" si="41"/>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30" t="s">
        <v>736</v>
      </c>
      <c r="B430" s="59" t="s">
        <v>342</v>
      </c>
      <c r="C430" s="48" t="s">
        <v>343</v>
      </c>
      <c r="D430" s="55" t="s">
        <v>343</v>
      </c>
      <c r="E430" s="64"/>
      <c r="F430" s="49" t="str">
        <f t="shared" si="40"/>
        <v/>
      </c>
      <c r="G430" s="49" t="str">
        <f t="shared" si="41"/>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30" t="s">
        <v>737</v>
      </c>
      <c r="B431" s="59" t="s">
        <v>342</v>
      </c>
      <c r="C431" s="48" t="s">
        <v>343</v>
      </c>
      <c r="D431" s="55" t="s">
        <v>343</v>
      </c>
      <c r="E431" s="64"/>
      <c r="F431" s="49" t="str">
        <f t="shared" si="40"/>
        <v/>
      </c>
      <c r="G431" s="49" t="str">
        <f t="shared" si="41"/>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30" t="s">
        <v>738</v>
      </c>
      <c r="B432" s="59" t="s">
        <v>342</v>
      </c>
      <c r="C432" s="48" t="s">
        <v>343</v>
      </c>
      <c r="D432" s="55" t="s">
        <v>343</v>
      </c>
      <c r="E432" s="64"/>
      <c r="F432" s="49" t="str">
        <f t="shared" si="40"/>
        <v/>
      </c>
      <c r="G432" s="49" t="str">
        <f t="shared" si="41"/>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30" t="s">
        <v>739</v>
      </c>
      <c r="B433" s="59" t="s">
        <v>342</v>
      </c>
      <c r="C433" s="48" t="s">
        <v>343</v>
      </c>
      <c r="D433" s="55" t="s">
        <v>343</v>
      </c>
      <c r="E433" s="64"/>
      <c r="F433" s="49" t="str">
        <f t="shared" si="40"/>
        <v/>
      </c>
      <c r="G433" s="49" t="str">
        <f t="shared" si="41"/>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30" t="s">
        <v>740</v>
      </c>
      <c r="B434" s="59" t="s">
        <v>342</v>
      </c>
      <c r="C434" s="48" t="s">
        <v>343</v>
      </c>
      <c r="D434" s="55" t="s">
        <v>343</v>
      </c>
      <c r="E434" s="64"/>
      <c r="F434" s="49" t="str">
        <f t="shared" si="40"/>
        <v/>
      </c>
      <c r="G434" s="49" t="str">
        <f t="shared" si="41"/>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30" t="s">
        <v>741</v>
      </c>
      <c r="B435" s="59" t="s">
        <v>342</v>
      </c>
      <c r="C435" s="48" t="s">
        <v>343</v>
      </c>
      <c r="D435" s="55" t="s">
        <v>343</v>
      </c>
      <c r="E435" s="64"/>
      <c r="F435" s="49" t="str">
        <f t="shared" si="40"/>
        <v/>
      </c>
      <c r="G435" s="49" t="str">
        <f t="shared" si="41"/>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30" t="s">
        <v>742</v>
      </c>
      <c r="B436" s="59" t="s">
        <v>342</v>
      </c>
      <c r="C436" s="48" t="s">
        <v>343</v>
      </c>
      <c r="D436" s="55" t="s">
        <v>343</v>
      </c>
      <c r="E436" s="64"/>
      <c r="F436" s="49" t="str">
        <f t="shared" si="40"/>
        <v/>
      </c>
      <c r="G436" s="49" t="str">
        <f t="shared" si="41"/>
        <v/>
      </c>
      <c r="H436" s="31"/>
      <c r="I436" s="31"/>
      <c r="J436" s="31"/>
      <c r="K436" s="31"/>
      <c r="L436" s="31"/>
      <c r="M436" s="31"/>
      <c r="N436" s="31"/>
      <c r="O436" s="31"/>
      <c r="P436" s="31"/>
      <c r="Q436" s="31"/>
      <c r="R436" s="31"/>
      <c r="S436" s="31"/>
      <c r="T436" s="31"/>
      <c r="U436" s="31"/>
      <c r="V436" s="31"/>
      <c r="W436" s="31"/>
      <c r="X436" s="31"/>
      <c r="Y436" s="31"/>
      <c r="Z436" s="31"/>
    </row>
    <row r="437" spans="1:26" ht="14.25" hidden="1" customHeight="1" x14ac:dyDescent="0.35">
      <c r="A437" s="30" t="s">
        <v>743</v>
      </c>
      <c r="B437" s="59" t="s">
        <v>342</v>
      </c>
      <c r="C437" s="48" t="s">
        <v>343</v>
      </c>
      <c r="D437" s="55" t="s">
        <v>343</v>
      </c>
      <c r="E437" s="30"/>
      <c r="F437" s="49" t="str">
        <f t="shared" si="40"/>
        <v/>
      </c>
      <c r="G437" s="49" t="str">
        <f t="shared" si="41"/>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30" t="s">
        <v>744</v>
      </c>
      <c r="B438" s="59" t="s">
        <v>342</v>
      </c>
      <c r="C438" s="48" t="s">
        <v>343</v>
      </c>
      <c r="D438" s="55" t="s">
        <v>343</v>
      </c>
      <c r="E438" s="30"/>
      <c r="F438" s="49" t="str">
        <f t="shared" si="40"/>
        <v/>
      </c>
      <c r="G438" s="49" t="str">
        <f t="shared" si="41"/>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30" t="s">
        <v>745</v>
      </c>
      <c r="B439" s="59" t="s">
        <v>342</v>
      </c>
      <c r="C439" s="48" t="s">
        <v>343</v>
      </c>
      <c r="D439" s="55" t="s">
        <v>343</v>
      </c>
      <c r="E439" s="30"/>
      <c r="F439" s="49" t="str">
        <f t="shared" si="40"/>
        <v/>
      </c>
      <c r="G439" s="49" t="str">
        <f t="shared" si="41"/>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30" t="s">
        <v>746</v>
      </c>
      <c r="B440" s="59" t="s">
        <v>342</v>
      </c>
      <c r="C440" s="48" t="s">
        <v>343</v>
      </c>
      <c r="D440" s="55" t="s">
        <v>343</v>
      </c>
      <c r="E440" s="30"/>
      <c r="F440" s="49" t="str">
        <f t="shared" si="40"/>
        <v/>
      </c>
      <c r="G440" s="49" t="str">
        <f t="shared" si="41"/>
        <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30" t="s">
        <v>747</v>
      </c>
      <c r="B441" s="59" t="s">
        <v>342</v>
      </c>
      <c r="C441" s="48" t="s">
        <v>343</v>
      </c>
      <c r="D441" s="55" t="s">
        <v>343</v>
      </c>
      <c r="E441" s="30"/>
      <c r="F441" s="49" t="str">
        <f t="shared" si="40"/>
        <v/>
      </c>
      <c r="G441" s="49" t="str">
        <f t="shared" si="41"/>
        <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30" t="s">
        <v>748</v>
      </c>
      <c r="B442" s="59" t="s">
        <v>342</v>
      </c>
      <c r="C442" s="48" t="s">
        <v>343</v>
      </c>
      <c r="D442" s="55" t="s">
        <v>343</v>
      </c>
      <c r="E442" s="30"/>
      <c r="F442" s="49" t="str">
        <f t="shared" si="40"/>
        <v/>
      </c>
      <c r="G442" s="49" t="str">
        <f t="shared" si="41"/>
        <v/>
      </c>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30" t="s">
        <v>749</v>
      </c>
      <c r="B443" s="59" t="s">
        <v>342</v>
      </c>
      <c r="C443" s="48" t="s">
        <v>343</v>
      </c>
      <c r="D443" s="55" t="s">
        <v>343</v>
      </c>
      <c r="E443" s="30"/>
      <c r="F443" s="49" t="str">
        <f t="shared" si="40"/>
        <v/>
      </c>
      <c r="G443" s="49" t="str">
        <f t="shared" si="41"/>
        <v/>
      </c>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30" t="s">
        <v>750</v>
      </c>
      <c r="B444" s="59" t="s">
        <v>342</v>
      </c>
      <c r="C444" s="48" t="s">
        <v>343</v>
      </c>
      <c r="D444" s="55" t="s">
        <v>343</v>
      </c>
      <c r="E444" s="69"/>
      <c r="F444" s="49" t="str">
        <f t="shared" si="40"/>
        <v/>
      </c>
      <c r="G444" s="49" t="str">
        <f t="shared" si="41"/>
        <v/>
      </c>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30" t="s">
        <v>751</v>
      </c>
      <c r="B445" s="59" t="s">
        <v>342</v>
      </c>
      <c r="C445" s="48" t="s">
        <v>343</v>
      </c>
      <c r="D445" s="55" t="s">
        <v>343</v>
      </c>
      <c r="E445" s="69"/>
      <c r="F445" s="49" t="str">
        <f t="shared" si="40"/>
        <v/>
      </c>
      <c r="G445" s="49" t="str">
        <f t="shared" si="41"/>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30" t="s">
        <v>752</v>
      </c>
      <c r="B446" s="59" t="s">
        <v>342</v>
      </c>
      <c r="C446" s="48" t="s">
        <v>343</v>
      </c>
      <c r="D446" s="55" t="s">
        <v>343</v>
      </c>
      <c r="E446" s="69"/>
      <c r="F446" s="49" t="str">
        <f t="shared" si="40"/>
        <v/>
      </c>
      <c r="G446" s="49" t="str">
        <f t="shared" si="41"/>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30" t="s">
        <v>753</v>
      </c>
      <c r="B447" s="59" t="s">
        <v>342</v>
      </c>
      <c r="C447" s="48" t="s">
        <v>343</v>
      </c>
      <c r="D447" s="55" t="s">
        <v>343</v>
      </c>
      <c r="E447" s="69"/>
      <c r="F447" s="49" t="str">
        <f t="shared" si="40"/>
        <v/>
      </c>
      <c r="G447" s="49" t="str">
        <f t="shared" si="41"/>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30" t="s">
        <v>754</v>
      </c>
      <c r="B448" s="59" t="s">
        <v>342</v>
      </c>
      <c r="C448" s="48" t="s">
        <v>343</v>
      </c>
      <c r="D448" s="55" t="s">
        <v>343</v>
      </c>
      <c r="E448" s="69"/>
      <c r="F448" s="49" t="str">
        <f t="shared" si="40"/>
        <v/>
      </c>
      <c r="G448" s="49" t="str">
        <f t="shared" si="41"/>
        <v/>
      </c>
      <c r="H448" s="31"/>
      <c r="I448" s="31"/>
      <c r="J448" s="31"/>
      <c r="K448" s="31"/>
      <c r="L448" s="31"/>
      <c r="M448" s="31"/>
      <c r="N448" s="31"/>
      <c r="O448" s="31"/>
      <c r="P448" s="31"/>
      <c r="Q448" s="31"/>
      <c r="R448" s="31"/>
      <c r="S448" s="31"/>
      <c r="T448" s="31"/>
      <c r="U448" s="31"/>
      <c r="V448" s="31"/>
      <c r="W448" s="31"/>
      <c r="X448" s="31"/>
      <c r="Y448" s="31"/>
      <c r="Z448" s="31"/>
    </row>
    <row r="449" spans="1:26" ht="15" hidden="1" customHeight="1" x14ac:dyDescent="0.35">
      <c r="A449" s="30" t="s">
        <v>755</v>
      </c>
      <c r="B449" s="59" t="s">
        <v>342</v>
      </c>
      <c r="C449" s="48" t="s">
        <v>343</v>
      </c>
      <c r="D449" s="55" t="s">
        <v>343</v>
      </c>
      <c r="E449" s="69"/>
      <c r="F449" s="49" t="str">
        <f t="shared" si="40"/>
        <v/>
      </c>
      <c r="G449" s="49" t="str">
        <f t="shared" si="41"/>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30" t="s">
        <v>756</v>
      </c>
      <c r="B450" s="59" t="s">
        <v>342</v>
      </c>
      <c r="C450" s="48" t="s">
        <v>343</v>
      </c>
      <c r="D450" s="55" t="s">
        <v>343</v>
      </c>
      <c r="E450" s="69"/>
      <c r="F450" s="49" t="str">
        <f t="shared" si="40"/>
        <v/>
      </c>
      <c r="G450" s="49" t="str">
        <f t="shared" si="41"/>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30" t="s">
        <v>757</v>
      </c>
      <c r="B451" s="59" t="s">
        <v>342</v>
      </c>
      <c r="C451" s="48" t="s">
        <v>343</v>
      </c>
      <c r="D451" s="55" t="s">
        <v>343</v>
      </c>
      <c r="E451" s="69"/>
      <c r="F451" s="49" t="str">
        <f t="shared" si="40"/>
        <v/>
      </c>
      <c r="G451" s="49" t="str">
        <f t="shared" si="41"/>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30" t="s">
        <v>758</v>
      </c>
      <c r="B452" s="59" t="s">
        <v>189</v>
      </c>
      <c r="C452" s="48">
        <f t="shared" ref="C452:D452" si="42">SUM(C428:C451)</f>
        <v>0</v>
      </c>
      <c r="D452" s="55">
        <f t="shared" si="42"/>
        <v>0</v>
      </c>
      <c r="E452" s="69"/>
      <c r="F452" s="49">
        <f t="shared" ref="F452:G452" si="43">SUM(F428:F451)</f>
        <v>0</v>
      </c>
      <c r="G452" s="49">
        <f t="shared" si="43"/>
        <v>0</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47"/>
      <c r="B453" s="47" t="s">
        <v>759</v>
      </c>
      <c r="C453" s="47" t="s">
        <v>434</v>
      </c>
      <c r="D453" s="47" t="s">
        <v>435</v>
      </c>
      <c r="E453" s="54"/>
      <c r="F453" s="47" t="s">
        <v>220</v>
      </c>
      <c r="G453" s="47" t="s">
        <v>436</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30" t="s">
        <v>760</v>
      </c>
      <c r="B454" s="30" t="s">
        <v>467</v>
      </c>
      <c r="C454" s="49" t="s">
        <v>343</v>
      </c>
      <c r="D454" s="30"/>
      <c r="E454" s="30"/>
      <c r="F454" s="30"/>
      <c r="G454" s="30"/>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30"/>
      <c r="B455" s="30"/>
      <c r="C455" s="30"/>
      <c r="D455" s="30"/>
      <c r="E455" s="30"/>
      <c r="F455" s="30"/>
      <c r="G455" s="30"/>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30"/>
      <c r="B456" s="59" t="s">
        <v>468</v>
      </c>
      <c r="C456" s="30"/>
      <c r="D456" s="30"/>
      <c r="E456" s="30"/>
      <c r="F456" s="30"/>
      <c r="G456" s="30"/>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30" t="s">
        <v>761</v>
      </c>
      <c r="B457" s="30" t="s">
        <v>470</v>
      </c>
      <c r="C457" s="48" t="s">
        <v>343</v>
      </c>
      <c r="D457" s="55" t="s">
        <v>343</v>
      </c>
      <c r="E457" s="30"/>
      <c r="F457" s="49" t="str">
        <f t="shared" ref="F457:F464" si="44">IF($C$465=0,"",IF(C457="[for completion]","",C457/$C$465))</f>
        <v/>
      </c>
      <c r="G457" s="49" t="str">
        <f t="shared" ref="G457:G464" si="45">IF($D$465=0,"",IF(D457="[for completion]","",D457/$D$465))</f>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30" t="s">
        <v>762</v>
      </c>
      <c r="B458" s="30" t="s">
        <v>472</v>
      </c>
      <c r="C458" s="48" t="s">
        <v>343</v>
      </c>
      <c r="D458" s="55" t="s">
        <v>343</v>
      </c>
      <c r="E458" s="30"/>
      <c r="F458" s="49" t="str">
        <f t="shared" si="44"/>
        <v/>
      </c>
      <c r="G458" s="49" t="str">
        <f t="shared" si="45"/>
        <v/>
      </c>
      <c r="H458" s="31"/>
      <c r="I458" s="31"/>
      <c r="J458" s="31"/>
      <c r="K458" s="31"/>
      <c r="L458" s="31"/>
      <c r="M458" s="31"/>
      <c r="N458" s="31"/>
      <c r="O458" s="31"/>
      <c r="P458" s="31"/>
      <c r="Q458" s="31"/>
      <c r="R458" s="31"/>
      <c r="S458" s="31"/>
      <c r="T458" s="31"/>
      <c r="U458" s="31"/>
      <c r="V458" s="31"/>
      <c r="W458" s="31"/>
      <c r="X458" s="31"/>
      <c r="Y458" s="31"/>
      <c r="Z458" s="31"/>
    </row>
    <row r="459" spans="1:26" ht="14.25" hidden="1" customHeight="1" x14ac:dyDescent="0.35">
      <c r="A459" s="30" t="s">
        <v>763</v>
      </c>
      <c r="B459" s="30" t="s">
        <v>474</v>
      </c>
      <c r="C459" s="48" t="s">
        <v>343</v>
      </c>
      <c r="D459" s="55" t="s">
        <v>343</v>
      </c>
      <c r="E459" s="30"/>
      <c r="F459" s="49" t="str">
        <f t="shared" si="44"/>
        <v/>
      </c>
      <c r="G459" s="49" t="str">
        <f t="shared" si="45"/>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30" t="s">
        <v>764</v>
      </c>
      <c r="B460" s="30" t="s">
        <v>476</v>
      </c>
      <c r="C460" s="48" t="s">
        <v>343</v>
      </c>
      <c r="D460" s="55" t="s">
        <v>343</v>
      </c>
      <c r="E460" s="30"/>
      <c r="F460" s="49" t="str">
        <f t="shared" si="44"/>
        <v/>
      </c>
      <c r="G460" s="49" t="str">
        <f t="shared" si="45"/>
        <v/>
      </c>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30" t="s">
        <v>765</v>
      </c>
      <c r="B461" s="30" t="s">
        <v>478</v>
      </c>
      <c r="C461" s="48" t="s">
        <v>343</v>
      </c>
      <c r="D461" s="55" t="s">
        <v>343</v>
      </c>
      <c r="E461" s="30"/>
      <c r="F461" s="49" t="str">
        <f t="shared" si="44"/>
        <v/>
      </c>
      <c r="G461" s="49" t="str">
        <f t="shared" si="45"/>
        <v/>
      </c>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30" t="s">
        <v>766</v>
      </c>
      <c r="B462" s="30" t="s">
        <v>480</v>
      </c>
      <c r="C462" s="48" t="s">
        <v>343</v>
      </c>
      <c r="D462" s="55" t="s">
        <v>343</v>
      </c>
      <c r="E462" s="30"/>
      <c r="F462" s="49" t="str">
        <f t="shared" si="44"/>
        <v/>
      </c>
      <c r="G462" s="49" t="str">
        <f t="shared" si="45"/>
        <v/>
      </c>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30" t="s">
        <v>767</v>
      </c>
      <c r="B463" s="30" t="s">
        <v>482</v>
      </c>
      <c r="C463" s="48" t="s">
        <v>343</v>
      </c>
      <c r="D463" s="55" t="s">
        <v>343</v>
      </c>
      <c r="E463" s="30"/>
      <c r="F463" s="49" t="str">
        <f t="shared" si="44"/>
        <v/>
      </c>
      <c r="G463" s="49" t="str">
        <f t="shared" si="45"/>
        <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30" t="s">
        <v>768</v>
      </c>
      <c r="B464" s="30" t="s">
        <v>484</v>
      </c>
      <c r="C464" s="48" t="s">
        <v>343</v>
      </c>
      <c r="D464" s="55" t="s">
        <v>343</v>
      </c>
      <c r="E464" s="30"/>
      <c r="F464" s="49" t="str">
        <f t="shared" si="44"/>
        <v/>
      </c>
      <c r="G464" s="49" t="str">
        <f t="shared" si="45"/>
        <v/>
      </c>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30" t="s">
        <v>769</v>
      </c>
      <c r="B465" s="70" t="s">
        <v>189</v>
      </c>
      <c r="C465" s="48">
        <f t="shared" ref="C465:D465" si="46">SUM(C457:C464)</f>
        <v>0</v>
      </c>
      <c r="D465" s="55">
        <f t="shared" si="46"/>
        <v>0</v>
      </c>
      <c r="E465" s="30"/>
      <c r="F465" s="49">
        <f t="shared" ref="F465:G465" si="47">SUM(F457:F464)</f>
        <v>0</v>
      </c>
      <c r="G465" s="49">
        <f t="shared" si="47"/>
        <v>0</v>
      </c>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30" t="s">
        <v>770</v>
      </c>
      <c r="B466" s="51" t="s">
        <v>487</v>
      </c>
      <c r="C466" s="48"/>
      <c r="D466" s="55"/>
      <c r="E466" s="30"/>
      <c r="F466" s="49" t="str">
        <f t="shared" ref="F466:F471" si="48">IF($C$465=0,"",IF(C466="[for completion]","",C466/$C$465))</f>
        <v/>
      </c>
      <c r="G466" s="49" t="str">
        <f t="shared" ref="G466:G471" si="49">IF($D$465=0,"",IF(D466="[for completion]","",D466/$D$465))</f>
        <v/>
      </c>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30" t="s">
        <v>771</v>
      </c>
      <c r="B467" s="51" t="s">
        <v>489</v>
      </c>
      <c r="C467" s="48"/>
      <c r="D467" s="55"/>
      <c r="E467" s="30"/>
      <c r="F467" s="49" t="str">
        <f t="shared" si="48"/>
        <v/>
      </c>
      <c r="G467" s="49" t="str">
        <f t="shared" si="49"/>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30" t="s">
        <v>772</v>
      </c>
      <c r="B468" s="51" t="s">
        <v>491</v>
      </c>
      <c r="C468" s="48"/>
      <c r="D468" s="55"/>
      <c r="E468" s="30"/>
      <c r="F468" s="49" t="str">
        <f t="shared" si="48"/>
        <v/>
      </c>
      <c r="G468" s="49" t="str">
        <f t="shared" si="49"/>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30" t="s">
        <v>773</v>
      </c>
      <c r="B469" s="51" t="s">
        <v>493</v>
      </c>
      <c r="C469" s="48"/>
      <c r="D469" s="55"/>
      <c r="E469" s="30"/>
      <c r="F469" s="49" t="str">
        <f t="shared" si="48"/>
        <v/>
      </c>
      <c r="G469" s="49" t="str">
        <f t="shared" si="49"/>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30" t="s">
        <v>774</v>
      </c>
      <c r="B470" s="51" t="s">
        <v>495</v>
      </c>
      <c r="C470" s="48"/>
      <c r="D470" s="55"/>
      <c r="E470" s="30"/>
      <c r="F470" s="49" t="str">
        <f t="shared" si="48"/>
        <v/>
      </c>
      <c r="G470" s="49" t="str">
        <f t="shared" si="49"/>
        <v/>
      </c>
      <c r="H470" s="31"/>
      <c r="I470" s="31"/>
      <c r="J470" s="31"/>
      <c r="K470" s="31"/>
      <c r="L470" s="31"/>
      <c r="M470" s="31"/>
      <c r="N470" s="31"/>
      <c r="O470" s="31"/>
      <c r="P470" s="31"/>
      <c r="Q470" s="31"/>
      <c r="R470" s="31"/>
      <c r="S470" s="31"/>
      <c r="T470" s="31"/>
      <c r="U470" s="31"/>
      <c r="V470" s="31"/>
      <c r="W470" s="31"/>
      <c r="X470" s="31"/>
      <c r="Y470" s="31"/>
      <c r="Z470" s="31"/>
    </row>
    <row r="471" spans="1:26" ht="15" hidden="1" customHeight="1" x14ac:dyDescent="0.35">
      <c r="A471" s="30" t="s">
        <v>775</v>
      </c>
      <c r="B471" s="51" t="s">
        <v>497</v>
      </c>
      <c r="C471" s="48"/>
      <c r="D471" s="55"/>
      <c r="E471" s="30"/>
      <c r="F471" s="49" t="str">
        <f t="shared" si="48"/>
        <v/>
      </c>
      <c r="G471" s="49" t="str">
        <f t="shared" si="49"/>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30" t="s">
        <v>776</v>
      </c>
      <c r="B472" s="51"/>
      <c r="C472" s="30"/>
      <c r="D472" s="30"/>
      <c r="E472" s="30"/>
      <c r="F472" s="71"/>
      <c r="G472" s="71"/>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30" t="s">
        <v>777</v>
      </c>
      <c r="B473" s="51"/>
      <c r="C473" s="30"/>
      <c r="D473" s="30"/>
      <c r="E473" s="30"/>
      <c r="F473" s="71"/>
      <c r="G473" s="71"/>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30" t="s">
        <v>778</v>
      </c>
      <c r="B474" s="51"/>
      <c r="C474" s="30"/>
      <c r="D474" s="30"/>
      <c r="E474" s="30"/>
      <c r="F474" s="69"/>
      <c r="G474" s="69"/>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47"/>
      <c r="B475" s="47" t="s">
        <v>779</v>
      </c>
      <c r="C475" s="47" t="s">
        <v>434</v>
      </c>
      <c r="D475" s="47" t="s">
        <v>435</v>
      </c>
      <c r="E475" s="54"/>
      <c r="F475" s="47" t="s">
        <v>220</v>
      </c>
      <c r="G475" s="47" t="s">
        <v>436</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30" t="s">
        <v>780</v>
      </c>
      <c r="B476" s="30" t="s">
        <v>467</v>
      </c>
      <c r="C476" s="49" t="s">
        <v>781</v>
      </c>
      <c r="D476" s="30"/>
      <c r="E476" s="30"/>
      <c r="F476" s="30"/>
      <c r="G476" s="30"/>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30"/>
      <c r="B477" s="30"/>
      <c r="C477" s="30"/>
      <c r="D477" s="30"/>
      <c r="E477" s="30"/>
      <c r="F477" s="30"/>
      <c r="G477" s="30"/>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30"/>
      <c r="B478" s="59" t="s">
        <v>468</v>
      </c>
      <c r="C478" s="30"/>
      <c r="D478" s="30"/>
      <c r="E478" s="30"/>
      <c r="F478" s="30"/>
      <c r="G478" s="30"/>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30" t="s">
        <v>782</v>
      </c>
      <c r="B479" s="30" t="s">
        <v>470</v>
      </c>
      <c r="C479" s="48" t="s">
        <v>781</v>
      </c>
      <c r="D479" s="55" t="s">
        <v>781</v>
      </c>
      <c r="E479" s="30"/>
      <c r="F479" s="49" t="str">
        <f t="shared" ref="F479:F486" si="50">IF($C$487=0,"",IF(C479="[Mark as ND1 if not relevant]","",C479/$C$487))</f>
        <v/>
      </c>
      <c r="G479" s="49" t="str">
        <f t="shared" ref="G479:G486" si="51">IF($D$487=0,"",IF(D479="[Mark as ND1 if not relevant]","",D479/$D$487))</f>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30" t="s">
        <v>783</v>
      </c>
      <c r="B480" s="30" t="s">
        <v>472</v>
      </c>
      <c r="C480" s="48" t="s">
        <v>781</v>
      </c>
      <c r="D480" s="55" t="s">
        <v>781</v>
      </c>
      <c r="E480" s="30"/>
      <c r="F480" s="49" t="str">
        <f t="shared" si="50"/>
        <v/>
      </c>
      <c r="G480" s="49" t="str">
        <f t="shared" si="51"/>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30" t="s">
        <v>784</v>
      </c>
      <c r="B481" s="30" t="s">
        <v>474</v>
      </c>
      <c r="C481" s="48" t="s">
        <v>781</v>
      </c>
      <c r="D481" s="55" t="s">
        <v>781</v>
      </c>
      <c r="E481" s="30"/>
      <c r="F481" s="49" t="str">
        <f t="shared" si="50"/>
        <v/>
      </c>
      <c r="G481" s="49" t="str">
        <f t="shared" si="51"/>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30" t="s">
        <v>785</v>
      </c>
      <c r="B482" s="30" t="s">
        <v>476</v>
      </c>
      <c r="C482" s="48" t="s">
        <v>781</v>
      </c>
      <c r="D482" s="55" t="s">
        <v>781</v>
      </c>
      <c r="E482" s="30"/>
      <c r="F482" s="49" t="str">
        <f t="shared" si="50"/>
        <v/>
      </c>
      <c r="G482" s="49" t="str">
        <f t="shared" si="51"/>
        <v/>
      </c>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30" t="s">
        <v>786</v>
      </c>
      <c r="B483" s="30" t="s">
        <v>478</v>
      </c>
      <c r="C483" s="48" t="s">
        <v>781</v>
      </c>
      <c r="D483" s="55" t="s">
        <v>781</v>
      </c>
      <c r="E483" s="30"/>
      <c r="F483" s="49" t="str">
        <f t="shared" si="50"/>
        <v/>
      </c>
      <c r="G483" s="49" t="str">
        <f t="shared" si="51"/>
        <v/>
      </c>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30" t="s">
        <v>787</v>
      </c>
      <c r="B484" s="30" t="s">
        <v>480</v>
      </c>
      <c r="C484" s="48" t="s">
        <v>781</v>
      </c>
      <c r="D484" s="55" t="s">
        <v>781</v>
      </c>
      <c r="E484" s="30"/>
      <c r="F484" s="49" t="str">
        <f t="shared" si="50"/>
        <v/>
      </c>
      <c r="G484" s="49" t="str">
        <f t="shared" si="51"/>
        <v/>
      </c>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30" t="s">
        <v>788</v>
      </c>
      <c r="B485" s="30" t="s">
        <v>482</v>
      </c>
      <c r="C485" s="48" t="s">
        <v>781</v>
      </c>
      <c r="D485" s="55" t="s">
        <v>781</v>
      </c>
      <c r="E485" s="30"/>
      <c r="F485" s="49" t="str">
        <f t="shared" si="50"/>
        <v/>
      </c>
      <c r="G485" s="49" t="str">
        <f t="shared" si="51"/>
        <v/>
      </c>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30" t="s">
        <v>789</v>
      </c>
      <c r="B486" s="30" t="s">
        <v>484</v>
      </c>
      <c r="C486" s="48" t="s">
        <v>781</v>
      </c>
      <c r="D486" s="55" t="s">
        <v>781</v>
      </c>
      <c r="E486" s="30"/>
      <c r="F486" s="49" t="str">
        <f t="shared" si="50"/>
        <v/>
      </c>
      <c r="G486" s="49" t="str">
        <f t="shared" si="51"/>
        <v/>
      </c>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30" t="s">
        <v>790</v>
      </c>
      <c r="B487" s="70" t="s">
        <v>189</v>
      </c>
      <c r="C487" s="48">
        <f t="shared" ref="C487:D487" si="52">SUM(C479:C486)</f>
        <v>0</v>
      </c>
      <c r="D487" s="55">
        <f t="shared" si="52"/>
        <v>0</v>
      </c>
      <c r="E487" s="30"/>
      <c r="F487" s="49">
        <f t="shared" ref="F487:G487" si="53">SUM(F479:F486)</f>
        <v>0</v>
      </c>
      <c r="G487" s="49">
        <f t="shared" si="53"/>
        <v>0</v>
      </c>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30" t="s">
        <v>791</v>
      </c>
      <c r="B488" s="51" t="s">
        <v>487</v>
      </c>
      <c r="C488" s="48"/>
      <c r="D488" s="55"/>
      <c r="E488" s="30"/>
      <c r="F488" s="49" t="str">
        <f t="shared" ref="F488:F493" si="54">IF($C$487=0,"",IF(C488="[for completion]","",C488/$C$487))</f>
        <v/>
      </c>
      <c r="G488" s="49" t="str">
        <f t="shared" ref="G488:G493" si="55">IF($D$487=0,"",IF(D488="[for completion]","",D488/$D$2496))</f>
        <v/>
      </c>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30" t="s">
        <v>792</v>
      </c>
      <c r="B489" s="51" t="s">
        <v>489</v>
      </c>
      <c r="C489" s="48"/>
      <c r="D489" s="55"/>
      <c r="E489" s="30"/>
      <c r="F489" s="49" t="str">
        <f t="shared" si="54"/>
        <v/>
      </c>
      <c r="G489" s="49" t="str">
        <f t="shared" si="55"/>
        <v/>
      </c>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30" t="s">
        <v>793</v>
      </c>
      <c r="B490" s="51" t="s">
        <v>491</v>
      </c>
      <c r="C490" s="48"/>
      <c r="D490" s="55"/>
      <c r="E490" s="30"/>
      <c r="F490" s="49" t="str">
        <f t="shared" si="54"/>
        <v/>
      </c>
      <c r="G490" s="49" t="str">
        <f t="shared" si="55"/>
        <v/>
      </c>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30" t="s">
        <v>794</v>
      </c>
      <c r="B491" s="51" t="s">
        <v>493</v>
      </c>
      <c r="C491" s="48"/>
      <c r="D491" s="55"/>
      <c r="E491" s="30"/>
      <c r="F491" s="49" t="str">
        <f t="shared" si="54"/>
        <v/>
      </c>
      <c r="G491" s="49" t="str">
        <f t="shared" si="55"/>
        <v/>
      </c>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30" t="s">
        <v>795</v>
      </c>
      <c r="B492" s="51" t="s">
        <v>495</v>
      </c>
      <c r="C492" s="48"/>
      <c r="D492" s="55"/>
      <c r="E492" s="30"/>
      <c r="F492" s="49" t="str">
        <f t="shared" si="54"/>
        <v/>
      </c>
      <c r="G492" s="49" t="str">
        <f t="shared" si="55"/>
        <v/>
      </c>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30" t="s">
        <v>796</v>
      </c>
      <c r="B493" s="51" t="s">
        <v>497</v>
      </c>
      <c r="C493" s="48"/>
      <c r="D493" s="55"/>
      <c r="E493" s="30"/>
      <c r="F493" s="49" t="str">
        <f t="shared" si="54"/>
        <v/>
      </c>
      <c r="G493" s="49" t="str">
        <f t="shared" si="55"/>
        <v/>
      </c>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30" t="s">
        <v>797</v>
      </c>
      <c r="B494" s="51"/>
      <c r="C494" s="30"/>
      <c r="D494" s="30"/>
      <c r="E494" s="30"/>
      <c r="F494" s="49"/>
      <c r="G494" s="4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30" t="s">
        <v>798</v>
      </c>
      <c r="B495" s="51"/>
      <c r="C495" s="30"/>
      <c r="D495" s="30"/>
      <c r="E495" s="30"/>
      <c r="F495" s="49"/>
      <c r="G495" s="4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30" t="s">
        <v>799</v>
      </c>
      <c r="B496" s="51"/>
      <c r="C496" s="30"/>
      <c r="D496" s="30"/>
      <c r="E496" s="30"/>
      <c r="F496" s="49"/>
      <c r="G496" s="4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47"/>
      <c r="B497" s="47" t="s">
        <v>800</v>
      </c>
      <c r="C497" s="47" t="s">
        <v>801</v>
      </c>
      <c r="D497" s="47"/>
      <c r="E497" s="54"/>
      <c r="F497" s="47"/>
      <c r="G497" s="47"/>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30" t="s">
        <v>802</v>
      </c>
      <c r="B498" s="59" t="s">
        <v>803</v>
      </c>
      <c r="C498" s="49" t="s">
        <v>343</v>
      </c>
      <c r="D498" s="30"/>
      <c r="E498" s="30"/>
      <c r="F498" s="30"/>
      <c r="G498" s="30"/>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30" t="s">
        <v>804</v>
      </c>
      <c r="B499" s="59" t="s">
        <v>805</v>
      </c>
      <c r="C499" s="49" t="s">
        <v>343</v>
      </c>
      <c r="D499" s="30"/>
      <c r="E499" s="30"/>
      <c r="F499" s="30"/>
      <c r="G499" s="30"/>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30" t="s">
        <v>806</v>
      </c>
      <c r="B500" s="59" t="s">
        <v>807</v>
      </c>
      <c r="C500" s="49" t="s">
        <v>343</v>
      </c>
      <c r="D500" s="30"/>
      <c r="E500" s="30"/>
      <c r="F500" s="30"/>
      <c r="G500" s="30"/>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30" t="s">
        <v>808</v>
      </c>
      <c r="B501" s="59" t="s">
        <v>809</v>
      </c>
      <c r="C501" s="49" t="s">
        <v>343</v>
      </c>
      <c r="D501" s="30"/>
      <c r="E501" s="30"/>
      <c r="F501" s="30"/>
      <c r="G501" s="30"/>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30" t="s">
        <v>810</v>
      </c>
      <c r="B502" s="59" t="s">
        <v>811</v>
      </c>
      <c r="C502" s="49" t="s">
        <v>343</v>
      </c>
      <c r="D502" s="30"/>
      <c r="E502" s="30"/>
      <c r="F502" s="30"/>
      <c r="G502" s="30"/>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30" t="s">
        <v>812</v>
      </c>
      <c r="B503" s="59" t="s">
        <v>813</v>
      </c>
      <c r="C503" s="49" t="s">
        <v>343</v>
      </c>
      <c r="D503" s="30"/>
      <c r="E503" s="30"/>
      <c r="F503" s="30"/>
      <c r="G503" s="30"/>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30" t="s">
        <v>814</v>
      </c>
      <c r="B504" s="59" t="s">
        <v>815</v>
      </c>
      <c r="C504" s="49" t="s">
        <v>343</v>
      </c>
      <c r="D504" s="30"/>
      <c r="E504" s="30"/>
      <c r="F504" s="30"/>
      <c r="G504" s="30"/>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30" t="s">
        <v>816</v>
      </c>
      <c r="B505" s="59" t="s">
        <v>817</v>
      </c>
      <c r="C505" s="49" t="s">
        <v>343</v>
      </c>
      <c r="D505" s="30"/>
      <c r="E505" s="30"/>
      <c r="F505" s="30"/>
      <c r="G505" s="30"/>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30" t="s">
        <v>818</v>
      </c>
      <c r="B506" s="59" t="s">
        <v>819</v>
      </c>
      <c r="C506" s="49" t="s">
        <v>343</v>
      </c>
      <c r="D506" s="30"/>
      <c r="E506" s="30"/>
      <c r="F506" s="30"/>
      <c r="G506" s="30"/>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30" t="s">
        <v>820</v>
      </c>
      <c r="B507" s="59" t="s">
        <v>821</v>
      </c>
      <c r="C507" s="49" t="s">
        <v>343</v>
      </c>
      <c r="D507" s="30"/>
      <c r="E507" s="30"/>
      <c r="F507" s="30"/>
      <c r="G507" s="30"/>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30" t="s">
        <v>822</v>
      </c>
      <c r="B508" s="59" t="s">
        <v>823</v>
      </c>
      <c r="C508" s="49" t="s">
        <v>343</v>
      </c>
      <c r="D508" s="30"/>
      <c r="E508" s="30"/>
      <c r="F508" s="30"/>
      <c r="G508" s="30"/>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30" t="s">
        <v>824</v>
      </c>
      <c r="B509" s="59" t="s">
        <v>825</v>
      </c>
      <c r="C509" s="49" t="s">
        <v>343</v>
      </c>
      <c r="D509" s="30"/>
      <c r="E509" s="30"/>
      <c r="F509" s="30"/>
      <c r="G509" s="30"/>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30" t="s">
        <v>826</v>
      </c>
      <c r="B510" s="59" t="s">
        <v>187</v>
      </c>
      <c r="C510" s="49" t="s">
        <v>343</v>
      </c>
      <c r="D510" s="30"/>
      <c r="E510" s="30"/>
      <c r="F510" s="30"/>
      <c r="G510" s="30"/>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30" t="s">
        <v>827</v>
      </c>
      <c r="B511" s="51" t="s">
        <v>828</v>
      </c>
      <c r="C511" s="49"/>
      <c r="D511" s="30"/>
      <c r="E511" s="30"/>
      <c r="F511" s="30"/>
      <c r="G511" s="30"/>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30" t="s">
        <v>829</v>
      </c>
      <c r="B512" s="51" t="s">
        <v>195</v>
      </c>
      <c r="C512" s="49"/>
      <c r="D512" s="30"/>
      <c r="E512" s="30"/>
      <c r="F512" s="30"/>
      <c r="G512" s="30"/>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30" t="s">
        <v>830</v>
      </c>
      <c r="B513" s="51" t="s">
        <v>195</v>
      </c>
      <c r="C513" s="49"/>
      <c r="D513" s="30"/>
      <c r="E513" s="30"/>
      <c r="F513" s="30"/>
      <c r="G513" s="30"/>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30" t="s">
        <v>831</v>
      </c>
      <c r="B514" s="51" t="s">
        <v>195</v>
      </c>
      <c r="C514" s="49"/>
      <c r="D514" s="30"/>
      <c r="E514" s="30"/>
      <c r="F514" s="30"/>
      <c r="G514" s="30"/>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30" t="s">
        <v>832</v>
      </c>
      <c r="B515" s="51" t="s">
        <v>195</v>
      </c>
      <c r="C515" s="49"/>
      <c r="D515" s="30"/>
      <c r="E515" s="30"/>
      <c r="F515" s="30"/>
      <c r="G515" s="30"/>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30" t="s">
        <v>833</v>
      </c>
      <c r="B516" s="51" t="s">
        <v>195</v>
      </c>
      <c r="C516" s="49"/>
      <c r="D516" s="30"/>
      <c r="E516" s="30"/>
      <c r="F516" s="30"/>
      <c r="G516" s="30"/>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30" t="s">
        <v>834</v>
      </c>
      <c r="B517" s="51" t="s">
        <v>195</v>
      </c>
      <c r="C517" s="49"/>
      <c r="D517" s="30"/>
      <c r="E517" s="30"/>
      <c r="F517" s="30"/>
      <c r="G517" s="30"/>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30" t="s">
        <v>835</v>
      </c>
      <c r="B518" s="51" t="s">
        <v>195</v>
      </c>
      <c r="C518" s="49"/>
      <c r="D518" s="30"/>
      <c r="E518" s="30"/>
      <c r="F518" s="30"/>
      <c r="G518" s="30"/>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30" t="s">
        <v>836</v>
      </c>
      <c r="B519" s="51" t="s">
        <v>195</v>
      </c>
      <c r="C519" s="49"/>
      <c r="D519" s="30"/>
      <c r="E519" s="30"/>
      <c r="F519" s="30"/>
      <c r="G519" s="30"/>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30" t="s">
        <v>837</v>
      </c>
      <c r="B520" s="51" t="s">
        <v>195</v>
      </c>
      <c r="C520" s="49"/>
      <c r="D520" s="30"/>
      <c r="E520" s="30"/>
      <c r="F520" s="30"/>
      <c r="G520" s="30"/>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30" t="s">
        <v>838</v>
      </c>
      <c r="B521" s="51" t="s">
        <v>195</v>
      </c>
      <c r="C521" s="49"/>
      <c r="D521" s="30"/>
      <c r="E521" s="30"/>
      <c r="F521" s="30"/>
      <c r="G521" s="30"/>
      <c r="H521" s="31"/>
      <c r="I521" s="31"/>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30" t="s">
        <v>839</v>
      </c>
      <c r="B522" s="51" t="s">
        <v>195</v>
      </c>
      <c r="C522" s="49"/>
      <c r="D522" s="30"/>
      <c r="E522" s="30"/>
      <c r="F522" s="30"/>
      <c r="G522" s="30"/>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30" t="s">
        <v>840</v>
      </c>
      <c r="B523" s="51" t="s">
        <v>195</v>
      </c>
      <c r="C523" s="49"/>
      <c r="D523" s="30"/>
      <c r="E523" s="30"/>
      <c r="F523" s="30"/>
      <c r="G523" s="30"/>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30" t="s">
        <v>841</v>
      </c>
      <c r="B524" s="51" t="s">
        <v>195</v>
      </c>
      <c r="C524" s="49"/>
      <c r="D524" s="30"/>
      <c r="E524" s="30"/>
      <c r="F524" s="30"/>
      <c r="G524" s="30"/>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47"/>
      <c r="B525" s="47" t="s">
        <v>842</v>
      </c>
      <c r="C525" s="47" t="s">
        <v>180</v>
      </c>
      <c r="D525" s="47" t="s">
        <v>843</v>
      </c>
      <c r="E525" s="47"/>
      <c r="F525" s="53" t="s">
        <v>220</v>
      </c>
      <c r="G525" s="47" t="s">
        <v>844</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30" t="s">
        <v>845</v>
      </c>
      <c r="B526" s="59" t="s">
        <v>342</v>
      </c>
      <c r="C526" s="48" t="s">
        <v>343</v>
      </c>
      <c r="D526" s="55" t="s">
        <v>343</v>
      </c>
      <c r="E526" s="39"/>
      <c r="F526" s="49" t="str">
        <f t="shared" ref="F526:F543" si="56">IF($C$544=0,"",IF(C526="[for completion]","",IF(C526="","",C526/$C$544)))</f>
        <v/>
      </c>
      <c r="G526" s="49" t="str">
        <f t="shared" ref="G526:G543" si="57">IF($D$544=0,"",IF(D526="[for completion]","",IF(D526="","",D526/$D$544)))</f>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30" t="s">
        <v>846</v>
      </c>
      <c r="B527" s="59" t="s">
        <v>342</v>
      </c>
      <c r="C527" s="48" t="s">
        <v>343</v>
      </c>
      <c r="D527" s="55" t="s">
        <v>343</v>
      </c>
      <c r="E527" s="39"/>
      <c r="F527" s="49" t="str">
        <f t="shared" si="56"/>
        <v/>
      </c>
      <c r="G527" s="49" t="str">
        <f t="shared" si="57"/>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30" t="s">
        <v>847</v>
      </c>
      <c r="B528" s="59" t="s">
        <v>342</v>
      </c>
      <c r="C528" s="48" t="s">
        <v>343</v>
      </c>
      <c r="D528" s="55" t="s">
        <v>343</v>
      </c>
      <c r="E528" s="39"/>
      <c r="F528" s="49" t="str">
        <f t="shared" si="56"/>
        <v/>
      </c>
      <c r="G528" s="49" t="str">
        <f t="shared" si="57"/>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30" t="s">
        <v>848</v>
      </c>
      <c r="B529" s="59" t="s">
        <v>342</v>
      </c>
      <c r="C529" s="48" t="s">
        <v>343</v>
      </c>
      <c r="D529" s="55" t="s">
        <v>343</v>
      </c>
      <c r="E529" s="39"/>
      <c r="F529" s="49" t="str">
        <f t="shared" si="56"/>
        <v/>
      </c>
      <c r="G529" s="49" t="str">
        <f t="shared" si="57"/>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30" t="s">
        <v>849</v>
      </c>
      <c r="B530" s="59" t="s">
        <v>342</v>
      </c>
      <c r="C530" s="48" t="s">
        <v>343</v>
      </c>
      <c r="D530" s="55" t="s">
        <v>343</v>
      </c>
      <c r="E530" s="39"/>
      <c r="F530" s="49" t="str">
        <f t="shared" si="56"/>
        <v/>
      </c>
      <c r="G530" s="49" t="str">
        <f t="shared" si="57"/>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30" t="s">
        <v>850</v>
      </c>
      <c r="B531" s="59" t="s">
        <v>342</v>
      </c>
      <c r="C531" s="48" t="s">
        <v>343</v>
      </c>
      <c r="D531" s="55" t="s">
        <v>343</v>
      </c>
      <c r="E531" s="39"/>
      <c r="F531" s="49" t="str">
        <f t="shared" si="56"/>
        <v/>
      </c>
      <c r="G531" s="49" t="str">
        <f t="shared" si="57"/>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30" t="s">
        <v>851</v>
      </c>
      <c r="B532" s="59" t="s">
        <v>342</v>
      </c>
      <c r="C532" s="48" t="s">
        <v>343</v>
      </c>
      <c r="D532" s="55" t="s">
        <v>343</v>
      </c>
      <c r="E532" s="39"/>
      <c r="F532" s="49" t="str">
        <f t="shared" si="56"/>
        <v/>
      </c>
      <c r="G532" s="49" t="str">
        <f t="shared" si="57"/>
        <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30" t="s">
        <v>852</v>
      </c>
      <c r="B533" s="59" t="s">
        <v>342</v>
      </c>
      <c r="C533" s="48" t="s">
        <v>343</v>
      </c>
      <c r="D533" s="55" t="s">
        <v>343</v>
      </c>
      <c r="E533" s="39"/>
      <c r="F533" s="49" t="str">
        <f t="shared" si="56"/>
        <v/>
      </c>
      <c r="G533" s="49" t="str">
        <f t="shared" si="57"/>
        <v/>
      </c>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30" t="s">
        <v>853</v>
      </c>
      <c r="B534" s="59" t="s">
        <v>342</v>
      </c>
      <c r="C534" s="48" t="s">
        <v>343</v>
      </c>
      <c r="D534" s="55" t="s">
        <v>343</v>
      </c>
      <c r="E534" s="39"/>
      <c r="F534" s="49" t="str">
        <f t="shared" si="56"/>
        <v/>
      </c>
      <c r="G534" s="49" t="str">
        <f t="shared" si="57"/>
        <v/>
      </c>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30" t="s">
        <v>854</v>
      </c>
      <c r="B535" s="59" t="s">
        <v>342</v>
      </c>
      <c r="C535" s="48" t="s">
        <v>343</v>
      </c>
      <c r="D535" s="55" t="s">
        <v>343</v>
      </c>
      <c r="E535" s="39"/>
      <c r="F535" s="49" t="str">
        <f t="shared" si="56"/>
        <v/>
      </c>
      <c r="G535" s="49" t="str">
        <f t="shared" si="57"/>
        <v/>
      </c>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30" t="s">
        <v>855</v>
      </c>
      <c r="B536" s="59" t="s">
        <v>342</v>
      </c>
      <c r="C536" s="48" t="s">
        <v>343</v>
      </c>
      <c r="D536" s="55" t="s">
        <v>343</v>
      </c>
      <c r="E536" s="39"/>
      <c r="F536" s="49" t="str">
        <f t="shared" si="56"/>
        <v/>
      </c>
      <c r="G536" s="49" t="str">
        <f t="shared" si="57"/>
        <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30" t="s">
        <v>856</v>
      </c>
      <c r="B537" s="59" t="s">
        <v>342</v>
      </c>
      <c r="C537" s="48" t="s">
        <v>343</v>
      </c>
      <c r="D537" s="55" t="s">
        <v>343</v>
      </c>
      <c r="E537" s="39"/>
      <c r="F537" s="49" t="str">
        <f t="shared" si="56"/>
        <v/>
      </c>
      <c r="G537" s="49" t="str">
        <f t="shared" si="57"/>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30" t="s">
        <v>857</v>
      </c>
      <c r="B538" s="59" t="s">
        <v>342</v>
      </c>
      <c r="C538" s="48" t="s">
        <v>343</v>
      </c>
      <c r="D538" s="55" t="s">
        <v>343</v>
      </c>
      <c r="E538" s="39"/>
      <c r="F538" s="49" t="str">
        <f t="shared" si="56"/>
        <v/>
      </c>
      <c r="G538" s="49" t="str">
        <f t="shared" si="57"/>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30" t="s">
        <v>858</v>
      </c>
      <c r="B539" s="59" t="s">
        <v>342</v>
      </c>
      <c r="C539" s="48" t="s">
        <v>343</v>
      </c>
      <c r="D539" s="55" t="s">
        <v>343</v>
      </c>
      <c r="E539" s="39"/>
      <c r="F539" s="49" t="str">
        <f t="shared" si="56"/>
        <v/>
      </c>
      <c r="G539" s="49" t="str">
        <f t="shared" si="57"/>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30" t="s">
        <v>859</v>
      </c>
      <c r="B540" s="59" t="s">
        <v>342</v>
      </c>
      <c r="C540" s="48" t="s">
        <v>343</v>
      </c>
      <c r="D540" s="55" t="s">
        <v>343</v>
      </c>
      <c r="E540" s="39"/>
      <c r="F540" s="49" t="str">
        <f t="shared" si="56"/>
        <v/>
      </c>
      <c r="G540" s="49" t="str">
        <f t="shared" si="57"/>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30" t="s">
        <v>860</v>
      </c>
      <c r="B541" s="59" t="s">
        <v>342</v>
      </c>
      <c r="C541" s="48" t="s">
        <v>343</v>
      </c>
      <c r="D541" s="55" t="s">
        <v>343</v>
      </c>
      <c r="E541" s="39"/>
      <c r="F541" s="49" t="str">
        <f t="shared" si="56"/>
        <v/>
      </c>
      <c r="G541" s="49" t="str">
        <f t="shared" si="57"/>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30" t="s">
        <v>861</v>
      </c>
      <c r="B542" s="59" t="s">
        <v>342</v>
      </c>
      <c r="C542" s="48" t="s">
        <v>343</v>
      </c>
      <c r="D542" s="55" t="s">
        <v>343</v>
      </c>
      <c r="E542" s="39"/>
      <c r="F542" s="49" t="str">
        <f t="shared" si="56"/>
        <v/>
      </c>
      <c r="G542" s="49" t="str">
        <f t="shared" si="57"/>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30" t="s">
        <v>862</v>
      </c>
      <c r="B543" s="59" t="s">
        <v>587</v>
      </c>
      <c r="C543" s="48" t="s">
        <v>343</v>
      </c>
      <c r="D543" s="55" t="s">
        <v>343</v>
      </c>
      <c r="E543" s="39"/>
      <c r="F543" s="49" t="str">
        <f t="shared" si="56"/>
        <v/>
      </c>
      <c r="G543" s="49" t="str">
        <f t="shared" si="57"/>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30" t="s">
        <v>863</v>
      </c>
      <c r="B544" s="59" t="s">
        <v>189</v>
      </c>
      <c r="C544" s="48">
        <f t="shared" ref="C544:D544" si="58">SUM(C526:C543)</f>
        <v>0</v>
      </c>
      <c r="D544" s="55">
        <f t="shared" si="58"/>
        <v>0</v>
      </c>
      <c r="E544" s="39"/>
      <c r="F544" s="49">
        <f t="shared" ref="F544:G544" si="59">SUM(F526:F543)</f>
        <v>0</v>
      </c>
      <c r="G544" s="49">
        <f t="shared" si="59"/>
        <v>0</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30" t="s">
        <v>864</v>
      </c>
      <c r="B545" s="30"/>
      <c r="C545" s="30"/>
      <c r="D545" s="30"/>
      <c r="E545" s="39"/>
      <c r="F545" s="39"/>
      <c r="G545" s="39"/>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30" t="s">
        <v>865</v>
      </c>
      <c r="B546" s="30"/>
      <c r="C546" s="30"/>
      <c r="D546" s="30"/>
      <c r="E546" s="39"/>
      <c r="F546" s="39"/>
      <c r="G546" s="39"/>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30" t="s">
        <v>866</v>
      </c>
      <c r="B547" s="30"/>
      <c r="C547" s="30"/>
      <c r="D547" s="30"/>
      <c r="E547" s="39"/>
      <c r="F547" s="39"/>
      <c r="G547" s="39"/>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47"/>
      <c r="B548" s="47" t="s">
        <v>867</v>
      </c>
      <c r="C548" s="47" t="s">
        <v>180</v>
      </c>
      <c r="D548" s="47" t="s">
        <v>843</v>
      </c>
      <c r="E548" s="47"/>
      <c r="F548" s="53" t="s">
        <v>220</v>
      </c>
      <c r="G548" s="47" t="s">
        <v>844</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30" t="s">
        <v>868</v>
      </c>
      <c r="B549" s="59" t="s">
        <v>342</v>
      </c>
      <c r="C549" s="48" t="s">
        <v>343</v>
      </c>
      <c r="D549" s="55" t="s">
        <v>343</v>
      </c>
      <c r="E549" s="39"/>
      <c r="F549" s="49" t="str">
        <f t="shared" ref="F549:F566" si="60">IF($C$567=0,"",IF(C549="[for completion]","",IF(C549="","",C549/$C$567)))</f>
        <v/>
      </c>
      <c r="G549" s="49" t="str">
        <f t="shared" ref="G549:G566" si="61">IF($D$567=0,"",IF(D549="[for completion]","",IF(D549="","",D549/$D$567)))</f>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30" t="s">
        <v>869</v>
      </c>
      <c r="B550" s="59" t="s">
        <v>342</v>
      </c>
      <c r="C550" s="48" t="s">
        <v>343</v>
      </c>
      <c r="D550" s="55" t="s">
        <v>343</v>
      </c>
      <c r="E550" s="39"/>
      <c r="F550" s="49" t="str">
        <f t="shared" si="60"/>
        <v/>
      </c>
      <c r="G550" s="49" t="str">
        <f t="shared" si="61"/>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30" t="s">
        <v>870</v>
      </c>
      <c r="B551" s="59" t="s">
        <v>342</v>
      </c>
      <c r="C551" s="48" t="s">
        <v>343</v>
      </c>
      <c r="D551" s="55" t="s">
        <v>343</v>
      </c>
      <c r="E551" s="39"/>
      <c r="F551" s="49" t="str">
        <f t="shared" si="60"/>
        <v/>
      </c>
      <c r="G551" s="49" t="str">
        <f t="shared" si="61"/>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30" t="s">
        <v>871</v>
      </c>
      <c r="B552" s="59" t="s">
        <v>342</v>
      </c>
      <c r="C552" s="48" t="s">
        <v>343</v>
      </c>
      <c r="D552" s="55" t="s">
        <v>343</v>
      </c>
      <c r="E552" s="39"/>
      <c r="F552" s="49" t="str">
        <f t="shared" si="60"/>
        <v/>
      </c>
      <c r="G552" s="49" t="str">
        <f t="shared" si="61"/>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30" t="s">
        <v>872</v>
      </c>
      <c r="B553" s="59" t="s">
        <v>342</v>
      </c>
      <c r="C553" s="48" t="s">
        <v>343</v>
      </c>
      <c r="D553" s="55" t="s">
        <v>343</v>
      </c>
      <c r="E553" s="39"/>
      <c r="F553" s="49" t="str">
        <f t="shared" si="60"/>
        <v/>
      </c>
      <c r="G553" s="49" t="str">
        <f t="shared" si="61"/>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30" t="s">
        <v>873</v>
      </c>
      <c r="B554" s="59" t="s">
        <v>342</v>
      </c>
      <c r="C554" s="48" t="s">
        <v>343</v>
      </c>
      <c r="D554" s="55" t="s">
        <v>343</v>
      </c>
      <c r="E554" s="39"/>
      <c r="F554" s="49" t="str">
        <f t="shared" si="60"/>
        <v/>
      </c>
      <c r="G554" s="49" t="str">
        <f t="shared" si="61"/>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30" t="s">
        <v>874</v>
      </c>
      <c r="B555" s="59" t="s">
        <v>342</v>
      </c>
      <c r="C555" s="48" t="s">
        <v>343</v>
      </c>
      <c r="D555" s="55" t="s">
        <v>343</v>
      </c>
      <c r="E555" s="39"/>
      <c r="F555" s="49" t="str">
        <f t="shared" si="60"/>
        <v/>
      </c>
      <c r="G555" s="49" t="str">
        <f t="shared" si="61"/>
        <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30" t="s">
        <v>875</v>
      </c>
      <c r="B556" s="59" t="s">
        <v>342</v>
      </c>
      <c r="C556" s="48" t="s">
        <v>343</v>
      </c>
      <c r="D556" s="55" t="s">
        <v>343</v>
      </c>
      <c r="E556" s="39"/>
      <c r="F556" s="49" t="str">
        <f t="shared" si="60"/>
        <v/>
      </c>
      <c r="G556" s="49" t="str">
        <f t="shared" si="61"/>
        <v/>
      </c>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30" t="s">
        <v>876</v>
      </c>
      <c r="B557" s="59" t="s">
        <v>342</v>
      </c>
      <c r="C557" s="48" t="s">
        <v>343</v>
      </c>
      <c r="D557" s="55" t="s">
        <v>343</v>
      </c>
      <c r="E557" s="39"/>
      <c r="F557" s="49" t="str">
        <f t="shared" si="60"/>
        <v/>
      </c>
      <c r="G557" s="49" t="str">
        <f t="shared" si="61"/>
        <v/>
      </c>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30" t="s">
        <v>877</v>
      </c>
      <c r="B558" s="59" t="s">
        <v>342</v>
      </c>
      <c r="C558" s="48" t="s">
        <v>343</v>
      </c>
      <c r="D558" s="55" t="s">
        <v>343</v>
      </c>
      <c r="E558" s="39"/>
      <c r="F558" s="49" t="str">
        <f t="shared" si="60"/>
        <v/>
      </c>
      <c r="G558" s="49" t="str">
        <f t="shared" si="61"/>
        <v/>
      </c>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30" t="s">
        <v>878</v>
      </c>
      <c r="B559" s="59" t="s">
        <v>342</v>
      </c>
      <c r="C559" s="48" t="s">
        <v>343</v>
      </c>
      <c r="D559" s="55" t="s">
        <v>343</v>
      </c>
      <c r="E559" s="39"/>
      <c r="F559" s="49" t="str">
        <f t="shared" si="60"/>
        <v/>
      </c>
      <c r="G559" s="49" t="str">
        <f t="shared" si="61"/>
        <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30" t="s">
        <v>879</v>
      </c>
      <c r="B560" s="59" t="s">
        <v>342</v>
      </c>
      <c r="C560" s="48" t="s">
        <v>343</v>
      </c>
      <c r="D560" s="55" t="s">
        <v>343</v>
      </c>
      <c r="E560" s="39"/>
      <c r="F560" s="49" t="str">
        <f t="shared" si="60"/>
        <v/>
      </c>
      <c r="G560" s="49" t="str">
        <f t="shared" si="61"/>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30" t="s">
        <v>880</v>
      </c>
      <c r="B561" s="59" t="s">
        <v>342</v>
      </c>
      <c r="C561" s="48" t="s">
        <v>343</v>
      </c>
      <c r="D561" s="55" t="s">
        <v>343</v>
      </c>
      <c r="E561" s="39"/>
      <c r="F561" s="49" t="str">
        <f t="shared" si="60"/>
        <v/>
      </c>
      <c r="G561" s="49" t="str">
        <f t="shared" si="61"/>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30" t="s">
        <v>881</v>
      </c>
      <c r="B562" s="59" t="s">
        <v>342</v>
      </c>
      <c r="C562" s="48" t="s">
        <v>343</v>
      </c>
      <c r="D562" s="55" t="s">
        <v>343</v>
      </c>
      <c r="E562" s="39"/>
      <c r="F562" s="49" t="str">
        <f t="shared" si="60"/>
        <v/>
      </c>
      <c r="G562" s="49" t="str">
        <f t="shared" si="61"/>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30" t="s">
        <v>882</v>
      </c>
      <c r="B563" s="59" t="s">
        <v>342</v>
      </c>
      <c r="C563" s="48" t="s">
        <v>343</v>
      </c>
      <c r="D563" s="55" t="s">
        <v>343</v>
      </c>
      <c r="E563" s="39"/>
      <c r="F563" s="49" t="str">
        <f t="shared" si="60"/>
        <v/>
      </c>
      <c r="G563" s="49" t="str">
        <f t="shared" si="61"/>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30" t="s">
        <v>883</v>
      </c>
      <c r="B564" s="59" t="s">
        <v>342</v>
      </c>
      <c r="C564" s="48" t="s">
        <v>343</v>
      </c>
      <c r="D564" s="55" t="s">
        <v>343</v>
      </c>
      <c r="E564" s="39"/>
      <c r="F564" s="49" t="str">
        <f t="shared" si="60"/>
        <v/>
      </c>
      <c r="G564" s="49" t="str">
        <f t="shared" si="61"/>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30" t="s">
        <v>884</v>
      </c>
      <c r="B565" s="59" t="s">
        <v>342</v>
      </c>
      <c r="C565" s="48" t="s">
        <v>343</v>
      </c>
      <c r="D565" s="55" t="s">
        <v>343</v>
      </c>
      <c r="E565" s="39"/>
      <c r="F565" s="49" t="str">
        <f t="shared" si="60"/>
        <v/>
      </c>
      <c r="G565" s="49" t="str">
        <f t="shared" si="61"/>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30" t="s">
        <v>885</v>
      </c>
      <c r="B566" s="59" t="s">
        <v>587</v>
      </c>
      <c r="C566" s="48" t="s">
        <v>343</v>
      </c>
      <c r="D566" s="55" t="s">
        <v>343</v>
      </c>
      <c r="E566" s="39"/>
      <c r="F566" s="49" t="str">
        <f t="shared" si="60"/>
        <v/>
      </c>
      <c r="G566" s="49" t="str">
        <f t="shared" si="61"/>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30" t="s">
        <v>886</v>
      </c>
      <c r="B567" s="59" t="s">
        <v>189</v>
      </c>
      <c r="C567" s="48">
        <f t="shared" ref="C567:D567" si="62">SUM(C549:C566)</f>
        <v>0</v>
      </c>
      <c r="D567" s="55">
        <f t="shared" si="62"/>
        <v>0</v>
      </c>
      <c r="E567" s="39"/>
      <c r="F567" s="49">
        <f t="shared" ref="F567:G567" si="63">SUM(F549:F566)</f>
        <v>0</v>
      </c>
      <c r="G567" s="49">
        <f t="shared" si="63"/>
        <v>0</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30" t="s">
        <v>887</v>
      </c>
      <c r="B568" s="30"/>
      <c r="C568" s="30"/>
      <c r="D568" s="30"/>
      <c r="E568" s="39"/>
      <c r="F568" s="39"/>
      <c r="G568" s="39"/>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30" t="s">
        <v>888</v>
      </c>
      <c r="B569" s="30"/>
      <c r="C569" s="30"/>
      <c r="D569" s="30"/>
      <c r="E569" s="39"/>
      <c r="F569" s="39"/>
      <c r="G569" s="39"/>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30" t="s">
        <v>889</v>
      </c>
      <c r="B570" s="30"/>
      <c r="C570" s="30"/>
      <c r="D570" s="30"/>
      <c r="E570" s="39"/>
      <c r="F570" s="39"/>
      <c r="G570" s="39"/>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47"/>
      <c r="B571" s="47" t="s">
        <v>890</v>
      </c>
      <c r="C571" s="47" t="s">
        <v>180</v>
      </c>
      <c r="D571" s="47" t="s">
        <v>843</v>
      </c>
      <c r="E571" s="47"/>
      <c r="F571" s="53" t="s">
        <v>220</v>
      </c>
      <c r="G571" s="47" t="s">
        <v>844</v>
      </c>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30" t="s">
        <v>891</v>
      </c>
      <c r="B572" s="59" t="s">
        <v>617</v>
      </c>
      <c r="C572" s="48" t="s">
        <v>343</v>
      </c>
      <c r="D572" s="55" t="s">
        <v>343</v>
      </c>
      <c r="E572" s="39"/>
      <c r="F572" s="49" t="str">
        <f t="shared" ref="F572:F584" si="64">IF($C$585=0,"",IF(C572="[for completion]","",IF(C572="","",C572/$C$585)))</f>
        <v/>
      </c>
      <c r="G572" s="49" t="str">
        <f t="shared" ref="G572:G584" si="65">IF($D$585=0,"",IF(D572="[for completion]","",IF(D572="","",D572/$D$585)))</f>
        <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30" t="s">
        <v>892</v>
      </c>
      <c r="B573" s="59" t="s">
        <v>619</v>
      </c>
      <c r="C573" s="48" t="s">
        <v>343</v>
      </c>
      <c r="D573" s="55" t="s">
        <v>343</v>
      </c>
      <c r="E573" s="39"/>
      <c r="F573" s="49" t="str">
        <f t="shared" si="64"/>
        <v/>
      </c>
      <c r="G573" s="49" t="str">
        <f t="shared" si="65"/>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30" t="s">
        <v>893</v>
      </c>
      <c r="B574" s="59" t="s">
        <v>621</v>
      </c>
      <c r="C574" s="48" t="s">
        <v>343</v>
      </c>
      <c r="D574" s="55" t="s">
        <v>343</v>
      </c>
      <c r="E574" s="39"/>
      <c r="F574" s="49" t="str">
        <f t="shared" si="64"/>
        <v/>
      </c>
      <c r="G574" s="49" t="str">
        <f t="shared" si="65"/>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30" t="s">
        <v>894</v>
      </c>
      <c r="B575" s="59" t="s">
        <v>623</v>
      </c>
      <c r="C575" s="48" t="s">
        <v>343</v>
      </c>
      <c r="D575" s="55" t="s">
        <v>343</v>
      </c>
      <c r="E575" s="39"/>
      <c r="F575" s="49" t="str">
        <f t="shared" si="64"/>
        <v/>
      </c>
      <c r="G575" s="49" t="str">
        <f t="shared" si="65"/>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30" t="s">
        <v>895</v>
      </c>
      <c r="B576" s="59" t="s">
        <v>625</v>
      </c>
      <c r="C576" s="48" t="s">
        <v>343</v>
      </c>
      <c r="D576" s="55" t="s">
        <v>343</v>
      </c>
      <c r="E576" s="39"/>
      <c r="F576" s="49" t="str">
        <f t="shared" si="64"/>
        <v/>
      </c>
      <c r="G576" s="49" t="str">
        <f t="shared" si="65"/>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30" t="s">
        <v>896</v>
      </c>
      <c r="B577" s="59" t="s">
        <v>627</v>
      </c>
      <c r="C577" s="48" t="s">
        <v>343</v>
      </c>
      <c r="D577" s="55" t="s">
        <v>343</v>
      </c>
      <c r="E577" s="39"/>
      <c r="F577" s="49" t="str">
        <f t="shared" si="64"/>
        <v/>
      </c>
      <c r="G577" s="49" t="str">
        <f t="shared" si="65"/>
        <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30" t="s">
        <v>897</v>
      </c>
      <c r="B578" s="59" t="s">
        <v>629</v>
      </c>
      <c r="C578" s="48" t="s">
        <v>343</v>
      </c>
      <c r="D578" s="55" t="s">
        <v>343</v>
      </c>
      <c r="E578" s="39"/>
      <c r="F578" s="49" t="str">
        <f t="shared" si="64"/>
        <v/>
      </c>
      <c r="G578" s="49" t="str">
        <f t="shared" si="65"/>
        <v/>
      </c>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30" t="s">
        <v>898</v>
      </c>
      <c r="B579" s="59" t="s">
        <v>631</v>
      </c>
      <c r="C579" s="48" t="s">
        <v>343</v>
      </c>
      <c r="D579" s="55" t="s">
        <v>343</v>
      </c>
      <c r="E579" s="39"/>
      <c r="F579" s="49" t="str">
        <f t="shared" si="64"/>
        <v/>
      </c>
      <c r="G579" s="49" t="str">
        <f t="shared" si="65"/>
        <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30" t="s">
        <v>899</v>
      </c>
      <c r="B580" s="59" t="s">
        <v>900</v>
      </c>
      <c r="C580" s="48" t="s">
        <v>343</v>
      </c>
      <c r="D580" s="30" t="s">
        <v>343</v>
      </c>
      <c r="E580" s="39"/>
      <c r="F580" s="49" t="str">
        <f t="shared" si="64"/>
        <v/>
      </c>
      <c r="G580" s="49" t="str">
        <f t="shared" si="65"/>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30" t="s">
        <v>901</v>
      </c>
      <c r="B581" s="30" t="s">
        <v>635</v>
      </c>
      <c r="C581" s="48" t="s">
        <v>343</v>
      </c>
      <c r="D581" s="30" t="s">
        <v>343</v>
      </c>
      <c r="E581" s="39"/>
      <c r="F581" s="49" t="str">
        <f t="shared" si="64"/>
        <v/>
      </c>
      <c r="G581" s="49" t="str">
        <f t="shared" si="65"/>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30" t="s">
        <v>902</v>
      </c>
      <c r="B582" s="30" t="s">
        <v>637</v>
      </c>
      <c r="C582" s="48" t="s">
        <v>343</v>
      </c>
      <c r="D582" s="30" t="s">
        <v>343</v>
      </c>
      <c r="E582" s="39"/>
      <c r="F582" s="49" t="str">
        <f t="shared" si="64"/>
        <v/>
      </c>
      <c r="G582" s="49" t="str">
        <f t="shared" si="65"/>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30" t="s">
        <v>903</v>
      </c>
      <c r="B583" s="59" t="s">
        <v>639</v>
      </c>
      <c r="C583" s="48" t="s">
        <v>343</v>
      </c>
      <c r="D583" s="30" t="s">
        <v>343</v>
      </c>
      <c r="E583" s="39"/>
      <c r="F583" s="49" t="str">
        <f t="shared" si="64"/>
        <v/>
      </c>
      <c r="G583" s="49" t="str">
        <f t="shared" si="65"/>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30" t="s">
        <v>904</v>
      </c>
      <c r="B584" s="30" t="s">
        <v>587</v>
      </c>
      <c r="C584" s="48" t="s">
        <v>343</v>
      </c>
      <c r="D584" s="55" t="s">
        <v>343</v>
      </c>
      <c r="E584" s="39"/>
      <c r="F584" s="49" t="str">
        <f t="shared" si="64"/>
        <v/>
      </c>
      <c r="G584" s="49" t="str">
        <f t="shared" si="65"/>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30" t="s">
        <v>905</v>
      </c>
      <c r="B585" s="59" t="s">
        <v>189</v>
      </c>
      <c r="C585" s="48">
        <f t="shared" ref="C585:D585" si="66">SUM(C572:C584)</f>
        <v>0</v>
      </c>
      <c r="D585" s="55">
        <f t="shared" si="66"/>
        <v>0</v>
      </c>
      <c r="E585" s="39"/>
      <c r="F585" s="49">
        <f t="shared" ref="F585:G585" si="67">SUM(F572:F584)</f>
        <v>0</v>
      </c>
      <c r="G585" s="49">
        <f t="shared" si="67"/>
        <v>0</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30" t="s">
        <v>906</v>
      </c>
      <c r="B586" s="30"/>
      <c r="C586" s="48"/>
      <c r="D586" s="55"/>
      <c r="E586" s="39"/>
      <c r="F586" s="49"/>
      <c r="G586" s="49"/>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30" t="s">
        <v>907</v>
      </c>
      <c r="B587" s="30"/>
      <c r="C587" s="48"/>
      <c r="D587" s="55"/>
      <c r="E587" s="39"/>
      <c r="F587" s="49"/>
      <c r="G587" s="49"/>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30" t="s">
        <v>908</v>
      </c>
      <c r="B588" s="30"/>
      <c r="C588" s="48"/>
      <c r="D588" s="55"/>
      <c r="E588" s="39"/>
      <c r="F588" s="49"/>
      <c r="G588" s="49"/>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30" t="s">
        <v>909</v>
      </c>
      <c r="B589" s="30"/>
      <c r="C589" s="48"/>
      <c r="D589" s="55"/>
      <c r="E589" s="39"/>
      <c r="F589" s="49"/>
      <c r="G589" s="49"/>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30" t="s">
        <v>910</v>
      </c>
      <c r="B590" s="30"/>
      <c r="C590" s="48"/>
      <c r="D590" s="55"/>
      <c r="E590" s="39"/>
      <c r="F590" s="49"/>
      <c r="G590" s="49"/>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30" t="s">
        <v>911</v>
      </c>
      <c r="B591" s="30"/>
      <c r="C591" s="48"/>
      <c r="D591" s="55"/>
      <c r="E591" s="39"/>
      <c r="F591" s="49"/>
      <c r="G591" s="49"/>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30" t="s">
        <v>912</v>
      </c>
      <c r="B592" s="30"/>
      <c r="C592" s="48"/>
      <c r="D592" s="55"/>
      <c r="E592" s="39"/>
      <c r="F592" s="49"/>
      <c r="G592" s="49"/>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30" t="s">
        <v>913</v>
      </c>
      <c r="B593" s="30"/>
      <c r="C593" s="48"/>
      <c r="D593" s="55"/>
      <c r="E593" s="39"/>
      <c r="F593" s="49"/>
      <c r="G593" s="49"/>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30" t="s">
        <v>914</v>
      </c>
      <c r="B594" s="30"/>
      <c r="C594" s="48"/>
      <c r="D594" s="55"/>
      <c r="E594" s="39"/>
      <c r="F594" s="49"/>
      <c r="G594" s="49"/>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30" t="s">
        <v>915</v>
      </c>
      <c r="B595" s="30"/>
      <c r="C595" s="30"/>
      <c r="D595" s="30"/>
      <c r="E595" s="30"/>
      <c r="F595" s="30"/>
      <c r="G595" s="30"/>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47"/>
      <c r="B596" s="47" t="s">
        <v>916</v>
      </c>
      <c r="C596" s="47" t="s">
        <v>180</v>
      </c>
      <c r="D596" s="47" t="s">
        <v>560</v>
      </c>
      <c r="E596" s="47"/>
      <c r="F596" s="47" t="s">
        <v>220</v>
      </c>
      <c r="G596" s="47" t="s">
        <v>844</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30" t="s">
        <v>917</v>
      </c>
      <c r="B597" s="59" t="s">
        <v>671</v>
      </c>
      <c r="C597" s="48" t="s">
        <v>343</v>
      </c>
      <c r="D597" s="30" t="s">
        <v>343</v>
      </c>
      <c r="E597" s="39"/>
      <c r="F597" s="49" t="str">
        <f t="shared" ref="F597:F600" si="68">IF($C$601=0,"",IF(C597="[for completion]","",IF(C597="","",C597/$C$601)))</f>
        <v/>
      </c>
      <c r="G597" s="49" t="str">
        <f t="shared" ref="G597:G600" si="69">IF($D$601=0,"",IF(D597="[for completion]","",IF(D597="","",D597/$D$601)))</f>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30" t="s">
        <v>918</v>
      </c>
      <c r="B598" s="73" t="s">
        <v>673</v>
      </c>
      <c r="C598" s="48" t="s">
        <v>343</v>
      </c>
      <c r="D598" s="30" t="s">
        <v>343</v>
      </c>
      <c r="E598" s="39"/>
      <c r="F598" s="49" t="str">
        <f t="shared" si="68"/>
        <v/>
      </c>
      <c r="G598" s="49" t="str">
        <f t="shared" si="69"/>
        <v/>
      </c>
      <c r="H598" s="31"/>
      <c r="I598" s="31"/>
      <c r="J598" s="31"/>
      <c r="K598" s="31"/>
      <c r="L598" s="31"/>
      <c r="M598" s="31"/>
      <c r="N598" s="31"/>
      <c r="O598" s="31"/>
      <c r="P598" s="31"/>
      <c r="Q598" s="31"/>
      <c r="R598" s="31"/>
      <c r="S598" s="31"/>
      <c r="T598" s="31"/>
      <c r="U598" s="31"/>
      <c r="V598" s="31"/>
      <c r="W598" s="31"/>
      <c r="X598" s="31"/>
      <c r="Y598" s="31"/>
      <c r="Z598" s="31"/>
    </row>
    <row r="599" spans="1:26" ht="14.25" hidden="1" customHeight="1" x14ac:dyDescent="0.35">
      <c r="A599" s="30" t="s">
        <v>919</v>
      </c>
      <c r="B599" s="59" t="s">
        <v>666</v>
      </c>
      <c r="C599" s="48" t="s">
        <v>343</v>
      </c>
      <c r="D599" s="30" t="s">
        <v>343</v>
      </c>
      <c r="E599" s="39"/>
      <c r="F599" s="49" t="str">
        <f t="shared" si="68"/>
        <v/>
      </c>
      <c r="G599" s="49" t="str">
        <f t="shared" si="69"/>
        <v/>
      </c>
      <c r="H599" s="31"/>
      <c r="I599" s="31"/>
      <c r="J599" s="31"/>
      <c r="K599" s="31"/>
      <c r="L599" s="31"/>
      <c r="M599" s="31"/>
      <c r="N599" s="31"/>
      <c r="O599" s="31"/>
      <c r="P599" s="31"/>
      <c r="Q599" s="31"/>
      <c r="R599" s="31"/>
      <c r="S599" s="31"/>
      <c r="T599" s="31"/>
      <c r="U599" s="31"/>
      <c r="V599" s="31"/>
      <c r="W599" s="31"/>
      <c r="X599" s="31"/>
      <c r="Y599" s="31"/>
      <c r="Z599" s="31"/>
    </row>
    <row r="600" spans="1:26" ht="14.25" hidden="1" customHeight="1" x14ac:dyDescent="0.35">
      <c r="A600" s="30" t="s">
        <v>920</v>
      </c>
      <c r="B600" s="30" t="s">
        <v>587</v>
      </c>
      <c r="C600" s="48" t="s">
        <v>343</v>
      </c>
      <c r="D600" s="30" t="s">
        <v>343</v>
      </c>
      <c r="E600" s="39"/>
      <c r="F600" s="49" t="str">
        <f t="shared" si="68"/>
        <v/>
      </c>
      <c r="G600" s="49" t="str">
        <f t="shared" si="69"/>
        <v/>
      </c>
      <c r="H600" s="31"/>
      <c r="I600" s="31"/>
      <c r="J600" s="31"/>
      <c r="K600" s="31"/>
      <c r="L600" s="31"/>
      <c r="M600" s="31"/>
      <c r="N600" s="31"/>
      <c r="O600" s="31"/>
      <c r="P600" s="31"/>
      <c r="Q600" s="31"/>
      <c r="R600" s="31"/>
      <c r="S600" s="31"/>
      <c r="T600" s="31"/>
      <c r="U600" s="31"/>
      <c r="V600" s="31"/>
      <c r="W600" s="31"/>
      <c r="X600" s="31"/>
      <c r="Y600" s="31"/>
      <c r="Z600" s="31"/>
    </row>
    <row r="601" spans="1:26" ht="14.25" hidden="1" customHeight="1" x14ac:dyDescent="0.35">
      <c r="A601" s="30" t="s">
        <v>921</v>
      </c>
      <c r="B601" s="59" t="s">
        <v>189</v>
      </c>
      <c r="C601" s="48">
        <f t="shared" ref="C601:D601" si="70">SUM(C597:C600)</f>
        <v>0</v>
      </c>
      <c r="D601" s="55">
        <f t="shared" si="70"/>
        <v>0</v>
      </c>
      <c r="E601" s="39"/>
      <c r="F601" s="49">
        <f t="shared" ref="F601:G601" si="71">SUM(F597:F600)</f>
        <v>0</v>
      </c>
      <c r="G601" s="49">
        <f t="shared" si="71"/>
        <v>0</v>
      </c>
      <c r="H601" s="31"/>
      <c r="I601" s="31"/>
      <c r="J601" s="31"/>
      <c r="K601" s="31"/>
      <c r="L601" s="31"/>
      <c r="M601" s="31"/>
      <c r="N601" s="31"/>
      <c r="O601" s="31"/>
      <c r="P601" s="31"/>
      <c r="Q601" s="31"/>
      <c r="R601" s="31"/>
      <c r="S601" s="31"/>
      <c r="T601" s="31"/>
      <c r="U601" s="31"/>
      <c r="V601" s="31"/>
      <c r="W601" s="31"/>
      <c r="X601" s="31"/>
      <c r="Y601" s="31"/>
      <c r="Z601" s="31"/>
    </row>
    <row r="602" spans="1:26" ht="14.25" hidden="1" customHeight="1" x14ac:dyDescent="0.35">
      <c r="A602" s="30"/>
      <c r="B602" s="30"/>
      <c r="C602" s="48"/>
      <c r="D602" s="55"/>
      <c r="E602" s="39"/>
      <c r="F602" s="49"/>
      <c r="G602" s="49"/>
      <c r="H602" s="31"/>
      <c r="I602" s="31"/>
      <c r="J602" s="31"/>
      <c r="K602" s="31"/>
      <c r="L602" s="31"/>
      <c r="M602" s="31"/>
      <c r="N602" s="31"/>
      <c r="O602" s="31"/>
      <c r="P602" s="31"/>
      <c r="Q602" s="31"/>
      <c r="R602" s="31"/>
      <c r="S602" s="31"/>
      <c r="T602" s="31"/>
      <c r="U602" s="31"/>
      <c r="V602" s="31"/>
      <c r="W602" s="31"/>
      <c r="X602" s="31"/>
      <c r="Y602" s="31"/>
      <c r="Z602" s="31"/>
    </row>
    <row r="603" spans="1:26" ht="14.25" hidden="1" customHeight="1" x14ac:dyDescent="0.35">
      <c r="A603" s="47"/>
      <c r="B603" s="47" t="s">
        <v>922</v>
      </c>
      <c r="C603" s="47" t="s">
        <v>679</v>
      </c>
      <c r="D603" s="47" t="s">
        <v>923</v>
      </c>
      <c r="E603" s="47"/>
      <c r="F603" s="47" t="s">
        <v>681</v>
      </c>
      <c r="G603" s="47"/>
      <c r="H603" s="31"/>
      <c r="I603" s="31"/>
      <c r="J603" s="31"/>
      <c r="K603" s="31"/>
      <c r="L603" s="31"/>
      <c r="M603" s="31"/>
      <c r="N603" s="31"/>
      <c r="O603" s="31"/>
      <c r="P603" s="31"/>
      <c r="Q603" s="31"/>
      <c r="R603" s="31"/>
      <c r="S603" s="31"/>
      <c r="T603" s="31"/>
      <c r="U603" s="31"/>
      <c r="V603" s="31"/>
      <c r="W603" s="31"/>
      <c r="X603" s="31"/>
      <c r="Y603" s="31"/>
      <c r="Z603" s="31"/>
    </row>
    <row r="604" spans="1:26" ht="14.25" hidden="1" customHeight="1" x14ac:dyDescent="0.35">
      <c r="A604" s="30" t="s">
        <v>924</v>
      </c>
      <c r="B604" s="59" t="s">
        <v>803</v>
      </c>
      <c r="C604" s="48" t="s">
        <v>343</v>
      </c>
      <c r="D604" s="30" t="s">
        <v>343</v>
      </c>
      <c r="E604" s="30"/>
      <c r="F604" s="30" t="s">
        <v>343</v>
      </c>
      <c r="G604" s="49"/>
      <c r="H604" s="31"/>
      <c r="I604" s="31"/>
      <c r="J604" s="31"/>
      <c r="K604" s="31"/>
      <c r="L604" s="31"/>
      <c r="M604" s="31"/>
      <c r="N604" s="31"/>
      <c r="O604" s="31"/>
      <c r="P604" s="31"/>
      <c r="Q604" s="31"/>
      <c r="R604" s="31"/>
      <c r="S604" s="31"/>
      <c r="T604" s="31"/>
      <c r="U604" s="31"/>
      <c r="V604" s="31"/>
      <c r="W604" s="31"/>
      <c r="X604" s="31"/>
      <c r="Y604" s="31"/>
      <c r="Z604" s="31"/>
    </row>
    <row r="605" spans="1:26" ht="14.25" hidden="1" customHeight="1" x14ac:dyDescent="0.35">
      <c r="A605" s="30" t="s">
        <v>925</v>
      </c>
      <c r="B605" s="59" t="s">
        <v>805</v>
      </c>
      <c r="C605" s="48" t="s">
        <v>343</v>
      </c>
      <c r="D605" s="30" t="s">
        <v>343</v>
      </c>
      <c r="E605" s="30"/>
      <c r="F605" s="30" t="s">
        <v>343</v>
      </c>
      <c r="G605" s="49"/>
      <c r="H605" s="31"/>
      <c r="I605" s="31"/>
      <c r="J605" s="31"/>
      <c r="K605" s="31"/>
      <c r="L605" s="31"/>
      <c r="M605" s="31"/>
      <c r="N605" s="31"/>
      <c r="O605" s="31"/>
      <c r="P605" s="31"/>
      <c r="Q605" s="31"/>
      <c r="R605" s="31"/>
      <c r="S605" s="31"/>
      <c r="T605" s="31"/>
      <c r="U605" s="31"/>
      <c r="V605" s="31"/>
      <c r="W605" s="31"/>
      <c r="X605" s="31"/>
      <c r="Y605" s="31"/>
      <c r="Z605" s="31"/>
    </row>
    <row r="606" spans="1:26" ht="14.25" hidden="1" customHeight="1" x14ac:dyDescent="0.35">
      <c r="A606" s="30" t="s">
        <v>926</v>
      </c>
      <c r="B606" s="59" t="s">
        <v>807</v>
      </c>
      <c r="C606" s="48" t="s">
        <v>343</v>
      </c>
      <c r="D606" s="30" t="s">
        <v>343</v>
      </c>
      <c r="E606" s="30"/>
      <c r="F606" s="30" t="s">
        <v>343</v>
      </c>
      <c r="G606" s="49"/>
      <c r="H606" s="31"/>
      <c r="I606" s="31"/>
      <c r="J606" s="31"/>
      <c r="K606" s="31"/>
      <c r="L606" s="31"/>
      <c r="M606" s="31"/>
      <c r="N606" s="31"/>
      <c r="O606" s="31"/>
      <c r="P606" s="31"/>
      <c r="Q606" s="31"/>
      <c r="R606" s="31"/>
      <c r="S606" s="31"/>
      <c r="T606" s="31"/>
      <c r="U606" s="31"/>
      <c r="V606" s="31"/>
      <c r="W606" s="31"/>
      <c r="X606" s="31"/>
      <c r="Y606" s="31"/>
      <c r="Z606" s="31"/>
    </row>
    <row r="607" spans="1:26" ht="14.25" hidden="1" customHeight="1" x14ac:dyDescent="0.35">
      <c r="A607" s="30" t="s">
        <v>927</v>
      </c>
      <c r="B607" s="59" t="s">
        <v>809</v>
      </c>
      <c r="C607" s="48" t="s">
        <v>343</v>
      </c>
      <c r="D607" s="30" t="s">
        <v>343</v>
      </c>
      <c r="E607" s="30"/>
      <c r="F607" s="30" t="s">
        <v>343</v>
      </c>
      <c r="G607" s="49"/>
      <c r="H607" s="31"/>
      <c r="I607" s="31"/>
      <c r="J607" s="31"/>
      <c r="K607" s="31"/>
      <c r="L607" s="31"/>
      <c r="M607" s="31"/>
      <c r="N607" s="31"/>
      <c r="O607" s="31"/>
      <c r="P607" s="31"/>
      <c r="Q607" s="31"/>
      <c r="R607" s="31"/>
      <c r="S607" s="31"/>
      <c r="T607" s="31"/>
      <c r="U607" s="31"/>
      <c r="V607" s="31"/>
      <c r="W607" s="31"/>
      <c r="X607" s="31"/>
      <c r="Y607" s="31"/>
      <c r="Z607" s="31"/>
    </row>
    <row r="608" spans="1:26" ht="14.25" hidden="1" customHeight="1" x14ac:dyDescent="0.35">
      <c r="A608" s="30" t="s">
        <v>928</v>
      </c>
      <c r="B608" s="59" t="s">
        <v>811</v>
      </c>
      <c r="C608" s="48" t="s">
        <v>343</v>
      </c>
      <c r="D608" s="30" t="s">
        <v>343</v>
      </c>
      <c r="E608" s="30"/>
      <c r="F608" s="30" t="s">
        <v>343</v>
      </c>
      <c r="G608" s="49"/>
      <c r="H608" s="31"/>
      <c r="I608" s="31"/>
      <c r="J608" s="31"/>
      <c r="K608" s="31"/>
      <c r="L608" s="31"/>
      <c r="M608" s="31"/>
      <c r="N608" s="31"/>
      <c r="O608" s="31"/>
      <c r="P608" s="31"/>
      <c r="Q608" s="31"/>
      <c r="R608" s="31"/>
      <c r="S608" s="31"/>
      <c r="T608" s="31"/>
      <c r="U608" s="31"/>
      <c r="V608" s="31"/>
      <c r="W608" s="31"/>
      <c r="X608" s="31"/>
      <c r="Y608" s="31"/>
      <c r="Z608" s="31"/>
    </row>
    <row r="609" spans="1:26" ht="14.25" hidden="1" customHeight="1" x14ac:dyDescent="0.35">
      <c r="A609" s="30" t="s">
        <v>929</v>
      </c>
      <c r="B609" s="59" t="s">
        <v>813</v>
      </c>
      <c r="C609" s="48" t="s">
        <v>343</v>
      </c>
      <c r="D609" s="30" t="s">
        <v>343</v>
      </c>
      <c r="E609" s="30"/>
      <c r="F609" s="30" t="s">
        <v>343</v>
      </c>
      <c r="G609" s="49"/>
      <c r="H609" s="31"/>
      <c r="I609" s="31"/>
      <c r="J609" s="31"/>
      <c r="K609" s="31"/>
      <c r="L609" s="31"/>
      <c r="M609" s="31"/>
      <c r="N609" s="31"/>
      <c r="O609" s="31"/>
      <c r="P609" s="31"/>
      <c r="Q609" s="31"/>
      <c r="R609" s="31"/>
      <c r="S609" s="31"/>
      <c r="T609" s="31"/>
      <c r="U609" s="31"/>
      <c r="V609" s="31"/>
      <c r="W609" s="31"/>
      <c r="X609" s="31"/>
      <c r="Y609" s="31"/>
      <c r="Z609" s="31"/>
    </row>
    <row r="610" spans="1:26" ht="14.25" hidden="1" customHeight="1" x14ac:dyDescent="0.35">
      <c r="A610" s="30" t="s">
        <v>930</v>
      </c>
      <c r="B610" s="59" t="s">
        <v>815</v>
      </c>
      <c r="C610" s="48" t="s">
        <v>343</v>
      </c>
      <c r="D610" s="30" t="s">
        <v>343</v>
      </c>
      <c r="E610" s="30"/>
      <c r="F610" s="30" t="s">
        <v>343</v>
      </c>
      <c r="G610" s="49"/>
      <c r="H610" s="31"/>
      <c r="I610" s="31"/>
      <c r="J610" s="31"/>
      <c r="K610" s="31"/>
      <c r="L610" s="31"/>
      <c r="M610" s="31"/>
      <c r="N610" s="31"/>
      <c r="O610" s="31"/>
      <c r="P610" s="31"/>
      <c r="Q610" s="31"/>
      <c r="R610" s="31"/>
      <c r="S610" s="31"/>
      <c r="T610" s="31"/>
      <c r="U610" s="31"/>
      <c r="V610" s="31"/>
      <c r="W610" s="31"/>
      <c r="X610" s="31"/>
      <c r="Y610" s="31"/>
      <c r="Z610" s="31"/>
    </row>
    <row r="611" spans="1:26" ht="14.25" hidden="1" customHeight="1" x14ac:dyDescent="0.35">
      <c r="A611" s="30" t="s">
        <v>931</v>
      </c>
      <c r="B611" s="59" t="s">
        <v>817</v>
      </c>
      <c r="C611" s="48" t="s">
        <v>343</v>
      </c>
      <c r="D611" s="30" t="s">
        <v>343</v>
      </c>
      <c r="E611" s="30"/>
      <c r="F611" s="30" t="s">
        <v>343</v>
      </c>
      <c r="G611" s="49"/>
      <c r="H611" s="31"/>
      <c r="I611" s="31"/>
      <c r="J611" s="31"/>
      <c r="K611" s="31"/>
      <c r="L611" s="31"/>
      <c r="M611" s="31"/>
      <c r="N611" s="31"/>
      <c r="O611" s="31"/>
      <c r="P611" s="31"/>
      <c r="Q611" s="31"/>
      <c r="R611" s="31"/>
      <c r="S611" s="31"/>
      <c r="T611" s="31"/>
      <c r="U611" s="31"/>
      <c r="V611" s="31"/>
      <c r="W611" s="31"/>
      <c r="X611" s="31"/>
      <c r="Y611" s="31"/>
      <c r="Z611" s="31"/>
    </row>
    <row r="612" spans="1:26" ht="14.25" hidden="1" customHeight="1" x14ac:dyDescent="0.35">
      <c r="A612" s="30" t="s">
        <v>932</v>
      </c>
      <c r="B612" s="59" t="s">
        <v>819</v>
      </c>
      <c r="C612" s="48" t="s">
        <v>343</v>
      </c>
      <c r="D612" s="30" t="s">
        <v>343</v>
      </c>
      <c r="E612" s="30"/>
      <c r="F612" s="30" t="s">
        <v>343</v>
      </c>
      <c r="G612" s="49"/>
      <c r="H612" s="31"/>
      <c r="I612" s="31"/>
      <c r="J612" s="31"/>
      <c r="K612" s="31"/>
      <c r="L612" s="31"/>
      <c r="M612" s="31"/>
      <c r="N612" s="31"/>
      <c r="O612" s="31"/>
      <c r="P612" s="31"/>
      <c r="Q612" s="31"/>
      <c r="R612" s="31"/>
      <c r="S612" s="31"/>
      <c r="T612" s="31"/>
      <c r="U612" s="31"/>
      <c r="V612" s="31"/>
      <c r="W612" s="31"/>
      <c r="X612" s="31"/>
      <c r="Y612" s="31"/>
      <c r="Z612" s="31"/>
    </row>
    <row r="613" spans="1:26" ht="14.25" hidden="1" customHeight="1" x14ac:dyDescent="0.35">
      <c r="A613" s="30" t="s">
        <v>933</v>
      </c>
      <c r="B613" s="59" t="s">
        <v>821</v>
      </c>
      <c r="C613" s="48" t="s">
        <v>343</v>
      </c>
      <c r="D613" s="30" t="s">
        <v>343</v>
      </c>
      <c r="E613" s="30"/>
      <c r="F613" s="30" t="s">
        <v>343</v>
      </c>
      <c r="G613" s="49"/>
      <c r="H613" s="31"/>
      <c r="I613" s="31"/>
      <c r="J613" s="31"/>
      <c r="K613" s="31"/>
      <c r="L613" s="31"/>
      <c r="M613" s="31"/>
      <c r="N613" s="31"/>
      <c r="O613" s="31"/>
      <c r="P613" s="31"/>
      <c r="Q613" s="31"/>
      <c r="R613" s="31"/>
      <c r="S613" s="31"/>
      <c r="T613" s="31"/>
      <c r="U613" s="31"/>
      <c r="V613" s="31"/>
      <c r="W613" s="31"/>
      <c r="X613" s="31"/>
      <c r="Y613" s="31"/>
      <c r="Z613" s="31"/>
    </row>
    <row r="614" spans="1:26" ht="14.25" hidden="1" customHeight="1" x14ac:dyDescent="0.35">
      <c r="A614" s="30" t="s">
        <v>934</v>
      </c>
      <c r="B614" s="59" t="s">
        <v>823</v>
      </c>
      <c r="C614" s="48" t="s">
        <v>343</v>
      </c>
      <c r="D614" s="30" t="s">
        <v>343</v>
      </c>
      <c r="E614" s="30"/>
      <c r="F614" s="30" t="s">
        <v>343</v>
      </c>
      <c r="G614" s="49"/>
      <c r="H614" s="31"/>
      <c r="I614" s="31"/>
      <c r="J614" s="31"/>
      <c r="K614" s="31"/>
      <c r="L614" s="31"/>
      <c r="M614" s="31"/>
      <c r="N614" s="31"/>
      <c r="O614" s="31"/>
      <c r="P614" s="31"/>
      <c r="Q614" s="31"/>
      <c r="R614" s="31"/>
      <c r="S614" s="31"/>
      <c r="T614" s="31"/>
      <c r="U614" s="31"/>
      <c r="V614" s="31"/>
      <c r="W614" s="31"/>
      <c r="X614" s="31"/>
      <c r="Y614" s="31"/>
      <c r="Z614" s="31"/>
    </row>
    <row r="615" spans="1:26" ht="14.25" hidden="1" customHeight="1" x14ac:dyDescent="0.35">
      <c r="A615" s="30" t="s">
        <v>935</v>
      </c>
      <c r="B615" s="59" t="s">
        <v>825</v>
      </c>
      <c r="C615" s="48" t="s">
        <v>343</v>
      </c>
      <c r="D615" s="30" t="s">
        <v>343</v>
      </c>
      <c r="E615" s="30"/>
      <c r="F615" s="30" t="s">
        <v>343</v>
      </c>
      <c r="G615" s="49"/>
      <c r="H615" s="31"/>
      <c r="I615" s="31"/>
      <c r="J615" s="31"/>
      <c r="K615" s="31"/>
      <c r="L615" s="31"/>
      <c r="M615" s="31"/>
      <c r="N615" s="31"/>
      <c r="O615" s="31"/>
      <c r="P615" s="31"/>
      <c r="Q615" s="31"/>
      <c r="R615" s="31"/>
      <c r="S615" s="31"/>
      <c r="T615" s="31"/>
      <c r="U615" s="31"/>
      <c r="V615" s="31"/>
      <c r="W615" s="31"/>
      <c r="X615" s="31"/>
      <c r="Y615" s="31"/>
      <c r="Z615" s="31"/>
    </row>
    <row r="616" spans="1:26" ht="14.25" hidden="1" customHeight="1" x14ac:dyDescent="0.35">
      <c r="A616" s="30" t="s">
        <v>936</v>
      </c>
      <c r="B616" s="59" t="s">
        <v>187</v>
      </c>
      <c r="C616" s="48" t="s">
        <v>343</v>
      </c>
      <c r="D616" s="30" t="s">
        <v>343</v>
      </c>
      <c r="E616" s="30"/>
      <c r="F616" s="30" t="s">
        <v>343</v>
      </c>
      <c r="G616" s="49"/>
      <c r="H616" s="31"/>
      <c r="I616" s="31"/>
      <c r="J616" s="31"/>
      <c r="K616" s="31"/>
      <c r="L616" s="31"/>
      <c r="M616" s="31"/>
      <c r="N616" s="31"/>
      <c r="O616" s="31"/>
      <c r="P616" s="31"/>
      <c r="Q616" s="31"/>
      <c r="R616" s="31"/>
      <c r="S616" s="31"/>
      <c r="T616" s="31"/>
      <c r="U616" s="31"/>
      <c r="V616" s="31"/>
      <c r="W616" s="31"/>
      <c r="X616" s="31"/>
      <c r="Y616" s="31"/>
      <c r="Z616" s="31"/>
    </row>
    <row r="617" spans="1:26" ht="14.25" hidden="1" customHeight="1" x14ac:dyDescent="0.35">
      <c r="A617" s="30" t="s">
        <v>937</v>
      </c>
      <c r="B617" s="59" t="s">
        <v>587</v>
      </c>
      <c r="C617" s="48" t="s">
        <v>343</v>
      </c>
      <c r="D617" s="30" t="s">
        <v>343</v>
      </c>
      <c r="E617" s="30"/>
      <c r="F617" s="30" t="s">
        <v>343</v>
      </c>
      <c r="G617" s="49"/>
      <c r="H617" s="31"/>
      <c r="I617" s="31"/>
      <c r="J617" s="31"/>
      <c r="K617" s="31"/>
      <c r="L617" s="31"/>
      <c r="M617" s="31"/>
      <c r="N617" s="31"/>
      <c r="O617" s="31"/>
      <c r="P617" s="31"/>
      <c r="Q617" s="31"/>
      <c r="R617" s="31"/>
      <c r="S617" s="31"/>
      <c r="T617" s="31"/>
      <c r="U617" s="31"/>
      <c r="V617" s="31"/>
      <c r="W617" s="31"/>
      <c r="X617" s="31"/>
      <c r="Y617" s="31"/>
      <c r="Z617" s="31"/>
    </row>
    <row r="618" spans="1:26" ht="14.25" hidden="1" customHeight="1" x14ac:dyDescent="0.35">
      <c r="A618" s="30" t="s">
        <v>938</v>
      </c>
      <c r="B618" s="59" t="s">
        <v>189</v>
      </c>
      <c r="C618" s="48">
        <f t="shared" ref="C618:D618" si="72">SUM(C604:C617)</f>
        <v>0</v>
      </c>
      <c r="D618" s="30">
        <f t="shared" si="72"/>
        <v>0</v>
      </c>
      <c r="E618" s="30"/>
      <c r="F618" s="48"/>
      <c r="G618" s="49"/>
      <c r="H618" s="31"/>
      <c r="I618" s="31"/>
      <c r="J618" s="31"/>
      <c r="K618" s="31"/>
      <c r="L618" s="31"/>
      <c r="M618" s="31"/>
      <c r="N618" s="31"/>
      <c r="O618" s="31"/>
      <c r="P618" s="31"/>
      <c r="Q618" s="31"/>
      <c r="R618" s="31"/>
      <c r="S618" s="31"/>
      <c r="T618" s="31"/>
      <c r="U618" s="31"/>
      <c r="V618" s="31"/>
      <c r="W618" s="31"/>
      <c r="X618" s="31"/>
      <c r="Y618" s="31"/>
      <c r="Z618" s="31"/>
    </row>
    <row r="619" spans="1:26" ht="14.25" hidden="1" customHeight="1" x14ac:dyDescent="0.35">
      <c r="A619" s="30" t="s">
        <v>939</v>
      </c>
      <c r="B619" s="30" t="s">
        <v>692</v>
      </c>
      <c r="C619" s="30"/>
      <c r="D619" s="30"/>
      <c r="E619" s="30"/>
      <c r="F619" s="30" t="s">
        <v>343</v>
      </c>
      <c r="G619" s="49"/>
      <c r="H619" s="31"/>
      <c r="I619" s="31"/>
      <c r="J619" s="31"/>
      <c r="K619" s="31"/>
      <c r="L619" s="31"/>
      <c r="M619" s="31"/>
      <c r="N619" s="31"/>
      <c r="O619" s="31"/>
      <c r="P619" s="31"/>
      <c r="Q619" s="31"/>
      <c r="R619" s="31"/>
      <c r="S619" s="31"/>
      <c r="T619" s="31"/>
      <c r="U619" s="31"/>
      <c r="V619" s="31"/>
      <c r="W619" s="31"/>
      <c r="X619" s="31"/>
      <c r="Y619" s="31"/>
      <c r="Z619" s="31"/>
    </row>
    <row r="620" spans="1:26" ht="14.25" hidden="1" customHeight="1" x14ac:dyDescent="0.35">
      <c r="A620" s="30" t="s">
        <v>940</v>
      </c>
      <c r="B620" s="30"/>
      <c r="C620" s="30"/>
      <c r="D620" s="30"/>
      <c r="E620" s="30"/>
      <c r="F620" s="30"/>
      <c r="G620" s="49"/>
      <c r="H620" s="31"/>
      <c r="I620" s="31"/>
      <c r="J620" s="31"/>
      <c r="K620" s="31"/>
      <c r="L620" s="31"/>
      <c r="M620" s="31"/>
      <c r="N620" s="31"/>
      <c r="O620" s="31"/>
      <c r="P620" s="31"/>
      <c r="Q620" s="31"/>
      <c r="R620" s="31"/>
      <c r="S620" s="31"/>
      <c r="T620" s="31"/>
      <c r="U620" s="31"/>
      <c r="V620" s="31"/>
      <c r="W620" s="31"/>
      <c r="X620" s="31"/>
      <c r="Y620" s="31"/>
      <c r="Z620" s="31"/>
    </row>
    <row r="621" spans="1:26" ht="14.25" hidden="1" customHeight="1" x14ac:dyDescent="0.35">
      <c r="A621" s="30" t="s">
        <v>941</v>
      </c>
      <c r="B621" s="30"/>
      <c r="C621" s="30"/>
      <c r="D621" s="30"/>
      <c r="E621" s="30"/>
      <c r="F621" s="30"/>
      <c r="G621" s="49"/>
      <c r="H621" s="31"/>
      <c r="I621" s="31"/>
      <c r="J621" s="31"/>
      <c r="K621" s="31"/>
      <c r="L621" s="31"/>
      <c r="M621" s="31"/>
      <c r="N621" s="31"/>
      <c r="O621" s="31"/>
      <c r="P621" s="31"/>
      <c r="Q621" s="31"/>
      <c r="R621" s="31"/>
      <c r="S621" s="31"/>
      <c r="T621" s="31"/>
      <c r="U621" s="31"/>
      <c r="V621" s="31"/>
      <c r="W621" s="31"/>
      <c r="X621" s="31"/>
      <c r="Y621" s="31"/>
      <c r="Z621" s="31"/>
    </row>
    <row r="622" spans="1:26" ht="14.25" hidden="1" customHeight="1" x14ac:dyDescent="0.35">
      <c r="A622" s="30" t="s">
        <v>942</v>
      </c>
      <c r="B622" s="30"/>
      <c r="C622" s="30"/>
      <c r="D622" s="30"/>
      <c r="E622" s="30"/>
      <c r="F622" s="30"/>
      <c r="G622" s="4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30"/>
      <c r="B623" s="30"/>
      <c r="C623" s="30"/>
      <c r="D623" s="30"/>
      <c r="E623" s="30"/>
      <c r="F623" s="30"/>
      <c r="G623" s="30"/>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30"/>
      <c r="B624" s="30"/>
      <c r="C624" s="30"/>
      <c r="D624" s="30"/>
      <c r="E624" s="30"/>
      <c r="F624" s="30"/>
      <c r="G624" s="30"/>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30"/>
      <c r="B625" s="30"/>
      <c r="C625" s="30"/>
      <c r="D625" s="30"/>
      <c r="E625" s="30"/>
      <c r="F625" s="30"/>
      <c r="G625" s="30"/>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30"/>
      <c r="B626" s="30"/>
      <c r="C626" s="30"/>
      <c r="D626" s="30"/>
      <c r="E626" s="30"/>
      <c r="F626" s="30"/>
      <c r="G626" s="30"/>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30"/>
      <c r="B627" s="30"/>
      <c r="C627" s="30"/>
      <c r="D627" s="30"/>
      <c r="E627" s="30"/>
      <c r="F627" s="30"/>
      <c r="G627" s="30"/>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30"/>
      <c r="B628" s="30"/>
      <c r="C628" s="30"/>
      <c r="D628" s="30"/>
      <c r="E628" s="30"/>
      <c r="F628" s="30"/>
      <c r="G628" s="30"/>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30"/>
      <c r="B629" s="30"/>
      <c r="C629" s="30"/>
      <c r="D629" s="30"/>
      <c r="E629" s="30"/>
      <c r="F629" s="30"/>
      <c r="G629" s="30"/>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30"/>
      <c r="B630" s="30"/>
      <c r="C630" s="30"/>
      <c r="D630" s="30"/>
      <c r="E630" s="30"/>
      <c r="F630" s="30"/>
      <c r="G630" s="30"/>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30"/>
      <c r="B631" s="30"/>
      <c r="C631" s="30"/>
      <c r="D631" s="30"/>
      <c r="E631" s="30"/>
      <c r="F631" s="30"/>
      <c r="G631" s="30"/>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30"/>
      <c r="B632" s="30"/>
      <c r="C632" s="30"/>
      <c r="D632" s="30"/>
      <c r="E632" s="30"/>
      <c r="F632" s="30"/>
      <c r="G632" s="30"/>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30"/>
      <c r="B633" s="30"/>
      <c r="C633" s="30"/>
      <c r="D633" s="30"/>
      <c r="E633" s="30"/>
      <c r="F633" s="30"/>
      <c r="G633" s="30"/>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30"/>
      <c r="B634" s="30"/>
      <c r="C634" s="30"/>
      <c r="D634" s="30"/>
      <c r="E634" s="30"/>
      <c r="F634" s="30"/>
      <c r="G634" s="30"/>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30"/>
      <c r="B635" s="30"/>
      <c r="C635" s="30"/>
      <c r="D635" s="30"/>
      <c r="E635" s="30"/>
      <c r="F635" s="30"/>
      <c r="G635" s="30"/>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30"/>
      <c r="B636" s="30"/>
      <c r="C636" s="30"/>
      <c r="D636" s="30"/>
      <c r="E636" s="30"/>
      <c r="F636" s="30"/>
      <c r="G636" s="30"/>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30"/>
      <c r="B637" s="30"/>
      <c r="C637" s="30"/>
      <c r="D637" s="30"/>
      <c r="E637" s="30"/>
      <c r="F637" s="30"/>
      <c r="G637" s="30"/>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30"/>
      <c r="B638" s="30"/>
      <c r="C638" s="30"/>
      <c r="D638" s="30"/>
      <c r="E638" s="30"/>
      <c r="F638" s="30"/>
      <c r="G638" s="30"/>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30"/>
      <c r="B639" s="30"/>
      <c r="C639" s="30"/>
      <c r="D639" s="30"/>
      <c r="E639" s="30"/>
      <c r="F639" s="30"/>
      <c r="G639" s="30"/>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30"/>
      <c r="B640" s="30"/>
      <c r="C640" s="30"/>
      <c r="D640" s="30"/>
      <c r="E640" s="30"/>
      <c r="F640" s="30"/>
      <c r="G640" s="30"/>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30"/>
      <c r="B641" s="30"/>
      <c r="C641" s="30"/>
      <c r="D641" s="30"/>
      <c r="E641" s="30"/>
      <c r="F641" s="30"/>
      <c r="G641" s="30"/>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30"/>
      <c r="B642" s="30"/>
      <c r="C642" s="30"/>
      <c r="D642" s="30"/>
      <c r="E642" s="30"/>
      <c r="F642" s="30"/>
      <c r="G642" s="30"/>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30"/>
      <c r="B643" s="30"/>
      <c r="C643" s="30"/>
      <c r="D643" s="30"/>
      <c r="E643" s="30"/>
      <c r="F643" s="30"/>
      <c r="G643" s="30"/>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30"/>
      <c r="B644" s="30"/>
      <c r="C644" s="30"/>
      <c r="D644" s="30"/>
      <c r="E644" s="30"/>
      <c r="F644" s="30"/>
      <c r="G644" s="30"/>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30"/>
      <c r="B645" s="30"/>
      <c r="C645" s="30"/>
      <c r="D645" s="30"/>
      <c r="E645" s="30"/>
      <c r="F645" s="30"/>
      <c r="G645" s="30"/>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30"/>
      <c r="B646" s="30"/>
      <c r="C646" s="30"/>
      <c r="D646" s="30"/>
      <c r="E646" s="30"/>
      <c r="F646" s="30"/>
      <c r="G646" s="30"/>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30"/>
      <c r="B647" s="30"/>
      <c r="C647" s="30"/>
      <c r="D647" s="30"/>
      <c r="E647" s="30"/>
      <c r="F647" s="30"/>
      <c r="G647" s="30"/>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30"/>
      <c r="B648" s="30"/>
      <c r="C648" s="30"/>
      <c r="D648" s="30"/>
      <c r="E648" s="30"/>
      <c r="F648" s="30"/>
      <c r="G648" s="30"/>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30"/>
      <c r="B649" s="30"/>
      <c r="C649" s="30"/>
      <c r="D649" s="30"/>
      <c r="E649" s="30"/>
      <c r="F649" s="30"/>
      <c r="G649" s="30"/>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30"/>
      <c r="B650" s="30"/>
      <c r="C650" s="30"/>
      <c r="D650" s="30"/>
      <c r="E650" s="30"/>
      <c r="F650" s="30"/>
      <c r="G650" s="30"/>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30"/>
      <c r="B651" s="30"/>
      <c r="C651" s="30"/>
      <c r="D651" s="30"/>
      <c r="E651" s="30"/>
      <c r="F651" s="30"/>
      <c r="G651" s="30"/>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30"/>
      <c r="B652" s="30"/>
      <c r="C652" s="30"/>
      <c r="D652" s="30"/>
      <c r="E652" s="30"/>
      <c r="F652" s="30"/>
      <c r="G652" s="30"/>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30"/>
      <c r="B653" s="30"/>
      <c r="C653" s="30"/>
      <c r="D653" s="30"/>
      <c r="E653" s="30"/>
      <c r="F653" s="30"/>
      <c r="G653" s="30"/>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30"/>
      <c r="B654" s="30"/>
      <c r="C654" s="30"/>
      <c r="D654" s="30"/>
      <c r="E654" s="30"/>
      <c r="F654" s="30"/>
      <c r="G654" s="30"/>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30"/>
      <c r="B655" s="30"/>
      <c r="C655" s="30"/>
      <c r="D655" s="30"/>
      <c r="E655" s="30"/>
      <c r="F655" s="30"/>
      <c r="G655" s="30"/>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30"/>
      <c r="B656" s="30"/>
      <c r="C656" s="30"/>
      <c r="D656" s="30"/>
      <c r="E656" s="30"/>
      <c r="F656" s="30"/>
      <c r="G656" s="30"/>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30"/>
      <c r="B657" s="30"/>
      <c r="C657" s="30"/>
      <c r="D657" s="30"/>
      <c r="E657" s="30"/>
      <c r="F657" s="30"/>
      <c r="G657" s="30"/>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30"/>
      <c r="B658" s="30"/>
      <c r="C658" s="30"/>
      <c r="D658" s="30"/>
      <c r="E658" s="30"/>
      <c r="F658" s="30"/>
      <c r="G658" s="30"/>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30"/>
      <c r="B659" s="30"/>
      <c r="C659" s="30"/>
      <c r="D659" s="30"/>
      <c r="E659" s="30"/>
      <c r="F659" s="30"/>
      <c r="G659" s="30"/>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30"/>
      <c r="B660" s="30"/>
      <c r="C660" s="30"/>
      <c r="D660" s="30"/>
      <c r="E660" s="30"/>
      <c r="F660" s="30"/>
      <c r="G660" s="30"/>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30"/>
      <c r="B661" s="30"/>
      <c r="C661" s="30"/>
      <c r="D661" s="30"/>
      <c r="E661" s="30"/>
      <c r="F661" s="30"/>
      <c r="G661" s="30"/>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30"/>
      <c r="B662" s="30"/>
      <c r="C662" s="30"/>
      <c r="D662" s="30"/>
      <c r="E662" s="30"/>
      <c r="F662" s="30"/>
      <c r="G662" s="30"/>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30"/>
      <c r="B663" s="30"/>
      <c r="C663" s="30"/>
      <c r="D663" s="30"/>
      <c r="E663" s="30"/>
      <c r="F663" s="30"/>
      <c r="G663" s="30"/>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30"/>
      <c r="B664" s="30"/>
      <c r="C664" s="30"/>
      <c r="D664" s="30"/>
      <c r="E664" s="30"/>
      <c r="F664" s="30"/>
      <c r="G664" s="30"/>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30"/>
      <c r="B665" s="30"/>
      <c r="C665" s="30"/>
      <c r="D665" s="30"/>
      <c r="E665" s="30"/>
      <c r="F665" s="30"/>
      <c r="G665" s="30"/>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30"/>
      <c r="B666" s="30"/>
      <c r="C666" s="30"/>
      <c r="D666" s="30"/>
      <c r="E666" s="30"/>
      <c r="F666" s="30"/>
      <c r="G666" s="30"/>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30"/>
      <c r="B667" s="30"/>
      <c r="C667" s="30"/>
      <c r="D667" s="30"/>
      <c r="E667" s="30"/>
      <c r="F667" s="30"/>
      <c r="G667" s="30"/>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30"/>
      <c r="B668" s="30"/>
      <c r="C668" s="30"/>
      <c r="D668" s="30"/>
      <c r="E668" s="30"/>
      <c r="F668" s="30"/>
      <c r="G668" s="30"/>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30"/>
      <c r="B669" s="30"/>
      <c r="C669" s="30"/>
      <c r="D669" s="30"/>
      <c r="E669" s="30"/>
      <c r="F669" s="30"/>
      <c r="G669" s="30"/>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30"/>
      <c r="B670" s="30"/>
      <c r="C670" s="30"/>
      <c r="D670" s="30"/>
      <c r="E670" s="30"/>
      <c r="F670" s="30"/>
      <c r="G670" s="30"/>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30"/>
      <c r="B671" s="30"/>
      <c r="C671" s="30"/>
      <c r="D671" s="30"/>
      <c r="E671" s="30"/>
      <c r="F671" s="30"/>
      <c r="G671" s="30"/>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30"/>
      <c r="B672" s="30"/>
      <c r="C672" s="30"/>
      <c r="D672" s="30"/>
      <c r="E672" s="30"/>
      <c r="F672" s="30"/>
      <c r="G672" s="30"/>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30"/>
      <c r="B673" s="30"/>
      <c r="C673" s="30"/>
      <c r="D673" s="30"/>
      <c r="E673" s="30"/>
      <c r="F673" s="30"/>
      <c r="G673" s="30"/>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30"/>
      <c r="B674" s="30"/>
      <c r="C674" s="30"/>
      <c r="D674" s="30"/>
      <c r="E674" s="30"/>
      <c r="F674" s="30"/>
      <c r="G674" s="30"/>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30"/>
      <c r="B675" s="30"/>
      <c r="C675" s="30"/>
      <c r="D675" s="30"/>
      <c r="E675" s="30"/>
      <c r="F675" s="30"/>
      <c r="G675" s="30"/>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30"/>
      <c r="B676" s="30"/>
      <c r="C676" s="30"/>
      <c r="D676" s="30"/>
      <c r="E676" s="30"/>
      <c r="F676" s="30"/>
      <c r="G676" s="30"/>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30"/>
      <c r="B677" s="30"/>
      <c r="C677" s="30"/>
      <c r="D677" s="30"/>
      <c r="E677" s="30"/>
      <c r="F677" s="30"/>
      <c r="G677" s="30"/>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30"/>
      <c r="B678" s="30"/>
      <c r="C678" s="30"/>
      <c r="D678" s="30"/>
      <c r="E678" s="30"/>
      <c r="F678" s="30"/>
      <c r="G678" s="30"/>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30"/>
      <c r="B679" s="30"/>
      <c r="C679" s="30"/>
      <c r="D679" s="30"/>
      <c r="E679" s="30"/>
      <c r="F679" s="30"/>
      <c r="G679" s="30"/>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30"/>
      <c r="B680" s="30"/>
      <c r="C680" s="30"/>
      <c r="D680" s="30"/>
      <c r="E680" s="30"/>
      <c r="F680" s="30"/>
      <c r="G680" s="30"/>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30"/>
      <c r="B681" s="30"/>
      <c r="C681" s="30"/>
      <c r="D681" s="30"/>
      <c r="E681" s="30"/>
      <c r="F681" s="30"/>
      <c r="G681" s="30"/>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30"/>
      <c r="B682" s="30"/>
      <c r="C682" s="30"/>
      <c r="D682" s="30"/>
      <c r="E682" s="30"/>
      <c r="F682" s="30"/>
      <c r="G682" s="30"/>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30"/>
      <c r="B683" s="30"/>
      <c r="C683" s="30"/>
      <c r="D683" s="30"/>
      <c r="E683" s="30"/>
      <c r="F683" s="30"/>
      <c r="G683" s="30"/>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30"/>
      <c r="B684" s="30"/>
      <c r="C684" s="30"/>
      <c r="D684" s="30"/>
      <c r="E684" s="30"/>
      <c r="F684" s="30"/>
      <c r="G684" s="30"/>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30"/>
      <c r="B685" s="30"/>
      <c r="C685" s="30"/>
      <c r="D685" s="30"/>
      <c r="E685" s="30"/>
      <c r="F685" s="30"/>
      <c r="G685" s="30"/>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30"/>
      <c r="B686" s="30"/>
      <c r="C686" s="30"/>
      <c r="D686" s="30"/>
      <c r="E686" s="30"/>
      <c r="F686" s="30"/>
      <c r="G686" s="30"/>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30"/>
      <c r="B687" s="30"/>
      <c r="C687" s="30"/>
      <c r="D687" s="30"/>
      <c r="E687" s="30"/>
      <c r="F687" s="30"/>
      <c r="G687" s="30"/>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30"/>
      <c r="B688" s="30"/>
      <c r="C688" s="30"/>
      <c r="D688" s="30"/>
      <c r="E688" s="30"/>
      <c r="F688" s="30"/>
      <c r="G688" s="30"/>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30"/>
      <c r="B689" s="30"/>
      <c r="C689" s="30"/>
      <c r="D689" s="30"/>
      <c r="E689" s="30"/>
      <c r="F689" s="30"/>
      <c r="G689" s="30"/>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30"/>
      <c r="B690" s="30"/>
      <c r="C690" s="30"/>
      <c r="D690" s="30"/>
      <c r="E690" s="30"/>
      <c r="F690" s="30"/>
      <c r="G690" s="30"/>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30"/>
      <c r="B691" s="30"/>
      <c r="C691" s="30"/>
      <c r="D691" s="30"/>
      <c r="E691" s="30"/>
      <c r="F691" s="30"/>
      <c r="G691" s="30"/>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30"/>
      <c r="B692" s="30"/>
      <c r="C692" s="30"/>
      <c r="D692" s="30"/>
      <c r="E692" s="30"/>
      <c r="F692" s="30"/>
      <c r="G692" s="30"/>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30"/>
      <c r="B693" s="30"/>
      <c r="C693" s="30"/>
      <c r="D693" s="30"/>
      <c r="E693" s="30"/>
      <c r="F693" s="30"/>
      <c r="G693" s="30"/>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30"/>
      <c r="B694" s="30"/>
      <c r="C694" s="30"/>
      <c r="D694" s="30"/>
      <c r="E694" s="30"/>
      <c r="F694" s="30"/>
      <c r="G694" s="30"/>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30"/>
      <c r="B695" s="30"/>
      <c r="C695" s="30"/>
      <c r="D695" s="30"/>
      <c r="E695" s="30"/>
      <c r="F695" s="30"/>
      <c r="G695" s="30"/>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30"/>
      <c r="B696" s="30"/>
      <c r="C696" s="30"/>
      <c r="D696" s="30"/>
      <c r="E696" s="30"/>
      <c r="F696" s="30"/>
      <c r="G696" s="30"/>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30"/>
      <c r="B697" s="30"/>
      <c r="C697" s="30"/>
      <c r="D697" s="30"/>
      <c r="E697" s="30"/>
      <c r="F697" s="30"/>
      <c r="G697" s="30"/>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30"/>
      <c r="B698" s="30"/>
      <c r="C698" s="30"/>
      <c r="D698" s="30"/>
      <c r="E698" s="30"/>
      <c r="F698" s="30"/>
      <c r="G698" s="30"/>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30"/>
      <c r="B699" s="30"/>
      <c r="C699" s="30"/>
      <c r="D699" s="30"/>
      <c r="E699" s="30"/>
      <c r="F699" s="30"/>
      <c r="G699" s="30"/>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30"/>
      <c r="B700" s="30"/>
      <c r="C700" s="30"/>
      <c r="D700" s="30"/>
      <c r="E700" s="30"/>
      <c r="F700" s="30"/>
      <c r="G700" s="30"/>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30"/>
      <c r="B701" s="30"/>
      <c r="C701" s="30"/>
      <c r="D701" s="30"/>
      <c r="E701" s="30"/>
      <c r="F701" s="30"/>
      <c r="G701" s="30"/>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30"/>
      <c r="B702" s="30"/>
      <c r="C702" s="30"/>
      <c r="D702" s="30"/>
      <c r="E702" s="30"/>
      <c r="F702" s="30"/>
      <c r="G702" s="30"/>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30"/>
      <c r="B703" s="30"/>
      <c r="C703" s="30"/>
      <c r="D703" s="30"/>
      <c r="E703" s="30"/>
      <c r="F703" s="30"/>
      <c r="G703" s="30"/>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30"/>
      <c r="B704" s="30"/>
      <c r="C704" s="30"/>
      <c r="D704" s="30"/>
      <c r="E704" s="30"/>
      <c r="F704" s="30"/>
      <c r="G704" s="30"/>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30"/>
      <c r="B705" s="30"/>
      <c r="C705" s="30"/>
      <c r="D705" s="30"/>
      <c r="E705" s="30"/>
      <c r="F705" s="30"/>
      <c r="G705" s="30"/>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30"/>
      <c r="B706" s="30"/>
      <c r="C706" s="30"/>
      <c r="D706" s="30"/>
      <c r="E706" s="30"/>
      <c r="F706" s="30"/>
      <c r="G706" s="30"/>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30"/>
      <c r="B707" s="30"/>
      <c r="C707" s="30"/>
      <c r="D707" s="30"/>
      <c r="E707" s="30"/>
      <c r="F707" s="30"/>
      <c r="G707" s="30"/>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30"/>
      <c r="B708" s="30"/>
      <c r="C708" s="30"/>
      <c r="D708" s="30"/>
      <c r="E708" s="30"/>
      <c r="F708" s="30"/>
      <c r="G708" s="30"/>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30"/>
      <c r="B709" s="30"/>
      <c r="C709" s="30"/>
      <c r="D709" s="30"/>
      <c r="E709" s="30"/>
      <c r="F709" s="30"/>
      <c r="G709" s="30"/>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30"/>
      <c r="B710" s="30"/>
      <c r="C710" s="30"/>
      <c r="D710" s="30"/>
      <c r="E710" s="30"/>
      <c r="F710" s="30"/>
      <c r="G710" s="30"/>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30"/>
      <c r="B711" s="30"/>
      <c r="C711" s="30"/>
      <c r="D711" s="30"/>
      <c r="E711" s="30"/>
      <c r="F711" s="30"/>
      <c r="G711" s="30"/>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30"/>
      <c r="B712" s="30"/>
      <c r="C712" s="30"/>
      <c r="D712" s="30"/>
      <c r="E712" s="30"/>
      <c r="F712" s="30"/>
      <c r="G712" s="30"/>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30"/>
      <c r="B713" s="30"/>
      <c r="C713" s="30"/>
      <c r="D713" s="30"/>
      <c r="E713" s="30"/>
      <c r="F713" s="30"/>
      <c r="G713" s="30"/>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30"/>
      <c r="B714" s="30"/>
      <c r="C714" s="30"/>
      <c r="D714" s="30"/>
      <c r="E714" s="30"/>
      <c r="F714" s="30"/>
      <c r="G714" s="30"/>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30"/>
      <c r="B715" s="30"/>
      <c r="C715" s="30"/>
      <c r="D715" s="30"/>
      <c r="E715" s="30"/>
      <c r="F715" s="30"/>
      <c r="G715" s="30"/>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30"/>
      <c r="B716" s="30"/>
      <c r="C716" s="30"/>
      <c r="D716" s="30"/>
      <c r="E716" s="30"/>
      <c r="F716" s="30"/>
      <c r="G716" s="30"/>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30"/>
      <c r="B717" s="30"/>
      <c r="C717" s="30"/>
      <c r="D717" s="30"/>
      <c r="E717" s="30"/>
      <c r="F717" s="30"/>
      <c r="G717" s="30"/>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30"/>
      <c r="B718" s="30"/>
      <c r="C718" s="30"/>
      <c r="D718" s="30"/>
      <c r="E718" s="30"/>
      <c r="F718" s="30"/>
      <c r="G718" s="30"/>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30"/>
      <c r="B719" s="30"/>
      <c r="C719" s="30"/>
      <c r="D719" s="30"/>
      <c r="E719" s="30"/>
      <c r="F719" s="30"/>
      <c r="G719" s="30"/>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30"/>
      <c r="B720" s="30"/>
      <c r="C720" s="30"/>
      <c r="D720" s="30"/>
      <c r="E720" s="30"/>
      <c r="F720" s="30"/>
      <c r="G720" s="30"/>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30"/>
      <c r="B721" s="30"/>
      <c r="C721" s="30"/>
      <c r="D721" s="30"/>
      <c r="E721" s="30"/>
      <c r="F721" s="30"/>
      <c r="G721" s="30"/>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30"/>
      <c r="B722" s="30"/>
      <c r="C722" s="30"/>
      <c r="D722" s="30"/>
      <c r="E722" s="30"/>
      <c r="F722" s="30"/>
      <c r="G722" s="30"/>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30"/>
      <c r="B723" s="30"/>
      <c r="C723" s="30"/>
      <c r="D723" s="30"/>
      <c r="E723" s="30"/>
      <c r="F723" s="30"/>
      <c r="G723" s="30"/>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30"/>
      <c r="B724" s="30"/>
      <c r="C724" s="30"/>
      <c r="D724" s="30"/>
      <c r="E724" s="30"/>
      <c r="F724" s="30"/>
      <c r="G724" s="30"/>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30"/>
      <c r="B725" s="30"/>
      <c r="C725" s="30"/>
      <c r="D725" s="30"/>
      <c r="E725" s="30"/>
      <c r="F725" s="30"/>
      <c r="G725" s="30"/>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30"/>
      <c r="B726" s="30"/>
      <c r="C726" s="30"/>
      <c r="D726" s="30"/>
      <c r="E726" s="30"/>
      <c r="F726" s="30"/>
      <c r="G726" s="30"/>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30"/>
      <c r="B727" s="30"/>
      <c r="C727" s="30"/>
      <c r="D727" s="30"/>
      <c r="E727" s="30"/>
      <c r="F727" s="30"/>
      <c r="G727" s="30"/>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30"/>
      <c r="B728" s="30"/>
      <c r="C728" s="30"/>
      <c r="D728" s="30"/>
      <c r="E728" s="30"/>
      <c r="F728" s="30"/>
      <c r="G728" s="30"/>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30"/>
      <c r="B729" s="30"/>
      <c r="C729" s="30"/>
      <c r="D729" s="30"/>
      <c r="E729" s="30"/>
      <c r="F729" s="30"/>
      <c r="G729" s="30"/>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30"/>
      <c r="B730" s="30"/>
      <c r="C730" s="30"/>
      <c r="D730" s="30"/>
      <c r="E730" s="30"/>
      <c r="F730" s="30"/>
      <c r="G730" s="30"/>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30"/>
      <c r="B731" s="30"/>
      <c r="C731" s="30"/>
      <c r="D731" s="30"/>
      <c r="E731" s="30"/>
      <c r="F731" s="30"/>
      <c r="G731" s="30"/>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30"/>
      <c r="B732" s="30"/>
      <c r="C732" s="30"/>
      <c r="D732" s="30"/>
      <c r="E732" s="30"/>
      <c r="F732" s="30"/>
      <c r="G732" s="30"/>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30"/>
      <c r="B733" s="30"/>
      <c r="C733" s="30"/>
      <c r="D733" s="30"/>
      <c r="E733" s="30"/>
      <c r="F733" s="30"/>
      <c r="G733" s="30"/>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30"/>
      <c r="B734" s="30"/>
      <c r="C734" s="30"/>
      <c r="D734" s="30"/>
      <c r="E734" s="30"/>
      <c r="F734" s="30"/>
      <c r="G734" s="30"/>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30"/>
      <c r="B735" s="30"/>
      <c r="C735" s="30"/>
      <c r="D735" s="30"/>
      <c r="E735" s="30"/>
      <c r="F735" s="30"/>
      <c r="G735" s="30"/>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30"/>
      <c r="B736" s="30"/>
      <c r="C736" s="30"/>
      <c r="D736" s="30"/>
      <c r="E736" s="30"/>
      <c r="F736" s="30"/>
      <c r="G736" s="30"/>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30"/>
      <c r="B737" s="30"/>
      <c r="C737" s="30"/>
      <c r="D737" s="30"/>
      <c r="E737" s="30"/>
      <c r="F737" s="30"/>
      <c r="G737" s="30"/>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30"/>
      <c r="B738" s="30"/>
      <c r="C738" s="30"/>
      <c r="D738" s="30"/>
      <c r="E738" s="30"/>
      <c r="F738" s="30"/>
      <c r="G738" s="30"/>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30"/>
      <c r="B739" s="30"/>
      <c r="C739" s="30"/>
      <c r="D739" s="30"/>
      <c r="E739" s="30"/>
      <c r="F739" s="30"/>
      <c r="G739" s="30"/>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30"/>
      <c r="B740" s="30"/>
      <c r="C740" s="30"/>
      <c r="D740" s="30"/>
      <c r="E740" s="30"/>
      <c r="F740" s="30"/>
      <c r="G740" s="30"/>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30"/>
      <c r="B741" s="30"/>
      <c r="C741" s="30"/>
      <c r="D741" s="30"/>
      <c r="E741" s="30"/>
      <c r="F741" s="30"/>
      <c r="G741" s="30"/>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30"/>
      <c r="B742" s="30"/>
      <c r="C742" s="30"/>
      <c r="D742" s="30"/>
      <c r="E742" s="30"/>
      <c r="F742" s="30"/>
      <c r="G742" s="30"/>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30"/>
      <c r="B743" s="30"/>
      <c r="C743" s="30"/>
      <c r="D743" s="30"/>
      <c r="E743" s="30"/>
      <c r="F743" s="30"/>
      <c r="G743" s="30"/>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30"/>
      <c r="B744" s="30"/>
      <c r="C744" s="30"/>
      <c r="D744" s="30"/>
      <c r="E744" s="30"/>
      <c r="F744" s="30"/>
      <c r="G744" s="30"/>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30"/>
      <c r="B745" s="30"/>
      <c r="C745" s="30"/>
      <c r="D745" s="30"/>
      <c r="E745" s="30"/>
      <c r="F745" s="30"/>
      <c r="G745" s="30"/>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30"/>
      <c r="B746" s="30"/>
      <c r="C746" s="30"/>
      <c r="D746" s="30"/>
      <c r="E746" s="30"/>
      <c r="F746" s="30"/>
      <c r="G746" s="30"/>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30"/>
      <c r="B747" s="30"/>
      <c r="C747" s="30"/>
      <c r="D747" s="30"/>
      <c r="E747" s="30"/>
      <c r="F747" s="30"/>
      <c r="G747" s="30"/>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30"/>
      <c r="B748" s="30"/>
      <c r="C748" s="30"/>
      <c r="D748" s="30"/>
      <c r="E748" s="30"/>
      <c r="F748" s="30"/>
      <c r="G748" s="30"/>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30"/>
      <c r="B749" s="30"/>
      <c r="C749" s="30"/>
      <c r="D749" s="30"/>
      <c r="E749" s="30"/>
      <c r="F749" s="30"/>
      <c r="G749" s="30"/>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30"/>
      <c r="B750" s="30"/>
      <c r="C750" s="30"/>
      <c r="D750" s="30"/>
      <c r="E750" s="30"/>
      <c r="F750" s="30"/>
      <c r="G750" s="30"/>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30"/>
      <c r="B751" s="30"/>
      <c r="C751" s="30"/>
      <c r="D751" s="30"/>
      <c r="E751" s="30"/>
      <c r="F751" s="30"/>
      <c r="G751" s="30"/>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30"/>
      <c r="B752" s="30"/>
      <c r="C752" s="30"/>
      <c r="D752" s="30"/>
      <c r="E752" s="30"/>
      <c r="F752" s="30"/>
      <c r="G752" s="30"/>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30"/>
      <c r="B753" s="30"/>
      <c r="C753" s="30"/>
      <c r="D753" s="30"/>
      <c r="E753" s="30"/>
      <c r="F753" s="30"/>
      <c r="G753" s="30"/>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30"/>
      <c r="B754" s="30"/>
      <c r="C754" s="30"/>
      <c r="D754" s="30"/>
      <c r="E754" s="30"/>
      <c r="F754" s="30"/>
      <c r="G754" s="30"/>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30"/>
      <c r="B755" s="30"/>
      <c r="C755" s="30"/>
      <c r="D755" s="30"/>
      <c r="E755" s="30"/>
      <c r="F755" s="30"/>
      <c r="G755" s="30"/>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30"/>
      <c r="B756" s="30"/>
      <c r="C756" s="30"/>
      <c r="D756" s="30"/>
      <c r="E756" s="30"/>
      <c r="F756" s="30"/>
      <c r="G756" s="30"/>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30"/>
      <c r="B757" s="30"/>
      <c r="C757" s="30"/>
      <c r="D757" s="30"/>
      <c r="E757" s="30"/>
      <c r="F757" s="30"/>
      <c r="G757" s="30"/>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30"/>
      <c r="B758" s="30"/>
      <c r="C758" s="30"/>
      <c r="D758" s="30"/>
      <c r="E758" s="30"/>
      <c r="F758" s="30"/>
      <c r="G758" s="30"/>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30"/>
      <c r="B759" s="30"/>
      <c r="C759" s="30"/>
      <c r="D759" s="30"/>
      <c r="E759" s="30"/>
      <c r="F759" s="30"/>
      <c r="G759" s="30"/>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30"/>
      <c r="B760" s="30"/>
      <c r="C760" s="30"/>
      <c r="D760" s="30"/>
      <c r="E760" s="30"/>
      <c r="F760" s="30"/>
      <c r="G760" s="30"/>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30"/>
      <c r="B761" s="30"/>
      <c r="C761" s="30"/>
      <c r="D761" s="30"/>
      <c r="E761" s="30"/>
      <c r="F761" s="30"/>
      <c r="G761" s="30"/>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30"/>
      <c r="B762" s="30"/>
      <c r="C762" s="30"/>
      <c r="D762" s="30"/>
      <c r="E762" s="30"/>
      <c r="F762" s="30"/>
      <c r="G762" s="30"/>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30"/>
      <c r="B763" s="30"/>
      <c r="C763" s="30"/>
      <c r="D763" s="30"/>
      <c r="E763" s="30"/>
      <c r="F763" s="30"/>
      <c r="G763" s="30"/>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30"/>
      <c r="B764" s="30"/>
      <c r="C764" s="30"/>
      <c r="D764" s="30"/>
      <c r="E764" s="30"/>
      <c r="F764" s="30"/>
      <c r="G764" s="30"/>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30"/>
      <c r="B765" s="30"/>
      <c r="C765" s="30"/>
      <c r="D765" s="30"/>
      <c r="E765" s="30"/>
      <c r="F765" s="30"/>
      <c r="G765" s="30"/>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30"/>
      <c r="B766" s="30"/>
      <c r="C766" s="30"/>
      <c r="D766" s="30"/>
      <c r="E766" s="30"/>
      <c r="F766" s="30"/>
      <c r="G766" s="30"/>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30"/>
      <c r="B767" s="30"/>
      <c r="C767" s="30"/>
      <c r="D767" s="30"/>
      <c r="E767" s="30"/>
      <c r="F767" s="30"/>
      <c r="G767" s="30"/>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30"/>
      <c r="B768" s="30"/>
      <c r="C768" s="30"/>
      <c r="D768" s="30"/>
      <c r="E768" s="30"/>
      <c r="F768" s="30"/>
      <c r="G768" s="30"/>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30"/>
      <c r="B769" s="30"/>
      <c r="C769" s="30"/>
      <c r="D769" s="30"/>
      <c r="E769" s="30"/>
      <c r="F769" s="30"/>
      <c r="G769" s="30"/>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30"/>
      <c r="B770" s="30"/>
      <c r="C770" s="30"/>
      <c r="D770" s="30"/>
      <c r="E770" s="30"/>
      <c r="F770" s="30"/>
      <c r="G770" s="30"/>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30"/>
      <c r="B771" s="30"/>
      <c r="C771" s="30"/>
      <c r="D771" s="30"/>
      <c r="E771" s="30"/>
      <c r="F771" s="30"/>
      <c r="G771" s="30"/>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30"/>
      <c r="B772" s="30"/>
      <c r="C772" s="30"/>
      <c r="D772" s="30"/>
      <c r="E772" s="30"/>
      <c r="F772" s="30"/>
      <c r="G772" s="30"/>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30"/>
      <c r="B773" s="30"/>
      <c r="C773" s="30"/>
      <c r="D773" s="30"/>
      <c r="E773" s="30"/>
      <c r="F773" s="30"/>
      <c r="G773" s="30"/>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30"/>
      <c r="B774" s="30"/>
      <c r="C774" s="30"/>
      <c r="D774" s="30"/>
      <c r="E774" s="30"/>
      <c r="F774" s="30"/>
      <c r="G774" s="30"/>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30"/>
      <c r="B775" s="30"/>
      <c r="C775" s="30"/>
      <c r="D775" s="30"/>
      <c r="E775" s="30"/>
      <c r="F775" s="30"/>
      <c r="G775" s="30"/>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30"/>
      <c r="B776" s="30"/>
      <c r="C776" s="30"/>
      <c r="D776" s="30"/>
      <c r="E776" s="30"/>
      <c r="F776" s="30"/>
      <c r="G776" s="30"/>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30"/>
      <c r="B777" s="30"/>
      <c r="C777" s="30"/>
      <c r="D777" s="30"/>
      <c r="E777" s="30"/>
      <c r="F777" s="30"/>
      <c r="G777" s="30"/>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30"/>
      <c r="B778" s="30"/>
      <c r="C778" s="30"/>
      <c r="D778" s="30"/>
      <c r="E778" s="30"/>
      <c r="F778" s="30"/>
      <c r="G778" s="30"/>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30"/>
      <c r="B779" s="30"/>
      <c r="C779" s="30"/>
      <c r="D779" s="30"/>
      <c r="E779" s="30"/>
      <c r="F779" s="30"/>
      <c r="G779" s="30"/>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30"/>
      <c r="B780" s="30"/>
      <c r="C780" s="30"/>
      <c r="D780" s="30"/>
      <c r="E780" s="30"/>
      <c r="F780" s="30"/>
      <c r="G780" s="30"/>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30"/>
      <c r="B781" s="30"/>
      <c r="C781" s="30"/>
      <c r="D781" s="30"/>
      <c r="E781" s="30"/>
      <c r="F781" s="30"/>
      <c r="G781" s="30"/>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30"/>
      <c r="B782" s="30"/>
      <c r="C782" s="30"/>
      <c r="D782" s="30"/>
      <c r="E782" s="30"/>
      <c r="F782" s="30"/>
      <c r="G782" s="30"/>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30"/>
      <c r="B783" s="30"/>
      <c r="C783" s="30"/>
      <c r="D783" s="30"/>
      <c r="E783" s="30"/>
      <c r="F783" s="30"/>
      <c r="G783" s="30"/>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30"/>
      <c r="B784" s="30"/>
      <c r="C784" s="30"/>
      <c r="D784" s="30"/>
      <c r="E784" s="30"/>
      <c r="F784" s="30"/>
      <c r="G784" s="30"/>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30"/>
      <c r="B785" s="30"/>
      <c r="C785" s="30"/>
      <c r="D785" s="30"/>
      <c r="E785" s="30"/>
      <c r="F785" s="30"/>
      <c r="G785" s="30"/>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30"/>
      <c r="B786" s="30"/>
      <c r="C786" s="30"/>
      <c r="D786" s="30"/>
      <c r="E786" s="30"/>
      <c r="F786" s="30"/>
      <c r="G786" s="30"/>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30"/>
      <c r="B787" s="30"/>
      <c r="C787" s="30"/>
      <c r="D787" s="30"/>
      <c r="E787" s="30"/>
      <c r="F787" s="30"/>
      <c r="G787" s="30"/>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30"/>
      <c r="B788" s="30"/>
      <c r="C788" s="30"/>
      <c r="D788" s="30"/>
      <c r="E788" s="30"/>
      <c r="F788" s="30"/>
      <c r="G788" s="30"/>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30"/>
      <c r="B789" s="30"/>
      <c r="C789" s="30"/>
      <c r="D789" s="30"/>
      <c r="E789" s="30"/>
      <c r="F789" s="30"/>
      <c r="G789" s="30"/>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30"/>
      <c r="B790" s="30"/>
      <c r="C790" s="30"/>
      <c r="D790" s="30"/>
      <c r="E790" s="30"/>
      <c r="F790" s="30"/>
      <c r="G790" s="30"/>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30"/>
      <c r="B791" s="30"/>
      <c r="C791" s="30"/>
      <c r="D791" s="30"/>
      <c r="E791" s="30"/>
      <c r="F791" s="30"/>
      <c r="G791" s="30"/>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30"/>
      <c r="B792" s="30"/>
      <c r="C792" s="30"/>
      <c r="D792" s="30"/>
      <c r="E792" s="30"/>
      <c r="F792" s="30"/>
      <c r="G792" s="30"/>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30"/>
      <c r="B793" s="30"/>
      <c r="C793" s="30"/>
      <c r="D793" s="30"/>
      <c r="E793" s="30"/>
      <c r="F793" s="30"/>
      <c r="G793" s="30"/>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30"/>
      <c r="B794" s="30"/>
      <c r="C794" s="30"/>
      <c r="D794" s="30"/>
      <c r="E794" s="30"/>
      <c r="F794" s="30"/>
      <c r="G794" s="30"/>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30"/>
      <c r="B795" s="30"/>
      <c r="C795" s="30"/>
      <c r="D795" s="30"/>
      <c r="E795" s="30"/>
      <c r="F795" s="30"/>
      <c r="G795" s="30"/>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30"/>
      <c r="B796" s="30"/>
      <c r="C796" s="30"/>
      <c r="D796" s="30"/>
      <c r="E796" s="30"/>
      <c r="F796" s="30"/>
      <c r="G796" s="30"/>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30"/>
      <c r="B797" s="30"/>
      <c r="C797" s="30"/>
      <c r="D797" s="30"/>
      <c r="E797" s="30"/>
      <c r="F797" s="30"/>
      <c r="G797" s="30"/>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30"/>
      <c r="B798" s="30"/>
      <c r="C798" s="30"/>
      <c r="D798" s="30"/>
      <c r="E798" s="30"/>
      <c r="F798" s="30"/>
      <c r="G798" s="30"/>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30"/>
      <c r="B799" s="30"/>
      <c r="C799" s="30"/>
      <c r="D799" s="30"/>
      <c r="E799" s="30"/>
      <c r="F799" s="30"/>
      <c r="G799" s="30"/>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30"/>
      <c r="B800" s="30"/>
      <c r="C800" s="30"/>
      <c r="D800" s="30"/>
      <c r="E800" s="30"/>
      <c r="F800" s="30"/>
      <c r="G800" s="30"/>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30"/>
      <c r="B801" s="30"/>
      <c r="C801" s="30"/>
      <c r="D801" s="30"/>
      <c r="E801" s="30"/>
      <c r="F801" s="30"/>
      <c r="G801" s="30"/>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30"/>
      <c r="B802" s="30"/>
      <c r="C802" s="30"/>
      <c r="D802" s="30"/>
      <c r="E802" s="30"/>
      <c r="F802" s="30"/>
      <c r="G802" s="30"/>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30"/>
      <c r="B803" s="30"/>
      <c r="C803" s="30"/>
      <c r="D803" s="30"/>
      <c r="E803" s="30"/>
      <c r="F803" s="30"/>
      <c r="G803" s="30"/>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30"/>
      <c r="B804" s="30"/>
      <c r="C804" s="30"/>
      <c r="D804" s="30"/>
      <c r="E804" s="30"/>
      <c r="F804" s="30"/>
      <c r="G804" s="30"/>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30"/>
      <c r="B805" s="30"/>
      <c r="C805" s="30"/>
      <c r="D805" s="30"/>
      <c r="E805" s="30"/>
      <c r="F805" s="30"/>
      <c r="G805" s="30"/>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30"/>
      <c r="B806" s="30"/>
      <c r="C806" s="30"/>
      <c r="D806" s="30"/>
      <c r="E806" s="30"/>
      <c r="F806" s="30"/>
      <c r="G806" s="30"/>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30"/>
      <c r="B807" s="30"/>
      <c r="C807" s="30"/>
      <c r="D807" s="30"/>
      <c r="E807" s="30"/>
      <c r="F807" s="30"/>
      <c r="G807" s="30"/>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30"/>
      <c r="B808" s="30"/>
      <c r="C808" s="30"/>
      <c r="D808" s="30"/>
      <c r="E808" s="30"/>
      <c r="F808" s="30"/>
      <c r="G808" s="30"/>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30"/>
      <c r="B809" s="30"/>
      <c r="C809" s="30"/>
      <c r="D809" s="30"/>
      <c r="E809" s="30"/>
      <c r="F809" s="30"/>
      <c r="G809" s="30"/>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30"/>
      <c r="B810" s="30"/>
      <c r="C810" s="30"/>
      <c r="D810" s="30"/>
      <c r="E810" s="30"/>
      <c r="F810" s="30"/>
      <c r="G810" s="30"/>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30"/>
      <c r="B811" s="30"/>
      <c r="C811" s="30"/>
      <c r="D811" s="30"/>
      <c r="E811" s="30"/>
      <c r="F811" s="30"/>
      <c r="G811" s="30"/>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30"/>
      <c r="B812" s="30"/>
      <c r="C812" s="30"/>
      <c r="D812" s="30"/>
      <c r="E812" s="30"/>
      <c r="F812" s="30"/>
      <c r="G812" s="30"/>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30"/>
      <c r="B813" s="30"/>
      <c r="C813" s="30"/>
      <c r="D813" s="30"/>
      <c r="E813" s="30"/>
      <c r="F813" s="30"/>
      <c r="G813" s="30"/>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30"/>
      <c r="B814" s="30"/>
      <c r="C814" s="30"/>
      <c r="D814" s="30"/>
      <c r="E814" s="30"/>
      <c r="F814" s="30"/>
      <c r="G814" s="30"/>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30"/>
      <c r="B815" s="30"/>
      <c r="C815" s="30"/>
      <c r="D815" s="30"/>
      <c r="E815" s="30"/>
      <c r="F815" s="30"/>
      <c r="G815" s="30"/>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30"/>
      <c r="B816" s="30"/>
      <c r="C816" s="30"/>
      <c r="D816" s="30"/>
      <c r="E816" s="30"/>
      <c r="F816" s="30"/>
      <c r="G816" s="30"/>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30"/>
      <c r="B817" s="30"/>
      <c r="C817" s="30"/>
      <c r="D817" s="30"/>
      <c r="E817" s="30"/>
      <c r="F817" s="30"/>
      <c r="G817" s="30"/>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30"/>
      <c r="B818" s="30"/>
      <c r="C818" s="30"/>
      <c r="D818" s="30"/>
      <c r="E818" s="30"/>
      <c r="F818" s="30"/>
      <c r="G818" s="30"/>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30"/>
      <c r="B819" s="30"/>
      <c r="C819" s="30"/>
      <c r="D819" s="30"/>
      <c r="E819" s="30"/>
      <c r="F819" s="30"/>
      <c r="G819" s="30"/>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30"/>
      <c r="B820" s="30"/>
      <c r="C820" s="30"/>
      <c r="D820" s="30"/>
      <c r="E820" s="30"/>
      <c r="F820" s="30"/>
      <c r="G820" s="30"/>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30"/>
      <c r="B821" s="30"/>
      <c r="C821" s="30"/>
      <c r="D821" s="30"/>
      <c r="E821" s="30"/>
      <c r="F821" s="30"/>
      <c r="G821" s="30"/>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30"/>
      <c r="B822" s="30"/>
      <c r="C822" s="30"/>
      <c r="D822" s="30"/>
      <c r="E822" s="30"/>
      <c r="F822" s="30"/>
      <c r="G822" s="30"/>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30"/>
      <c r="B823" s="30"/>
      <c r="C823" s="30"/>
      <c r="D823" s="30"/>
      <c r="E823" s="30"/>
      <c r="F823" s="30"/>
      <c r="G823" s="30"/>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30"/>
      <c r="B824" s="30"/>
      <c r="C824" s="30"/>
      <c r="D824" s="30"/>
      <c r="E824" s="30"/>
      <c r="F824" s="30"/>
      <c r="G824" s="30"/>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30"/>
      <c r="B825" s="30"/>
      <c r="C825" s="30"/>
      <c r="D825" s="30"/>
      <c r="E825" s="30"/>
      <c r="F825" s="30"/>
      <c r="G825" s="30"/>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30"/>
      <c r="B826" s="30"/>
      <c r="C826" s="30"/>
      <c r="D826" s="30"/>
      <c r="E826" s="30"/>
      <c r="F826" s="30"/>
      <c r="G826" s="30"/>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30"/>
      <c r="B827" s="30"/>
      <c r="C827" s="30"/>
      <c r="D827" s="30"/>
      <c r="E827" s="30"/>
      <c r="F827" s="30"/>
      <c r="G827" s="30"/>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30"/>
      <c r="B828" s="30"/>
      <c r="C828" s="30"/>
      <c r="D828" s="30"/>
      <c r="E828" s="30"/>
      <c r="F828" s="30"/>
      <c r="G828" s="30"/>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30"/>
      <c r="B829" s="30"/>
      <c r="C829" s="30"/>
      <c r="D829" s="30"/>
      <c r="E829" s="30"/>
      <c r="F829" s="30"/>
      <c r="G829" s="30"/>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30"/>
      <c r="B830" s="30"/>
      <c r="C830" s="30"/>
      <c r="D830" s="30"/>
      <c r="E830" s="30"/>
      <c r="F830" s="30"/>
      <c r="G830" s="30"/>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30"/>
      <c r="B831" s="30"/>
      <c r="C831" s="30"/>
      <c r="D831" s="30"/>
      <c r="E831" s="30"/>
      <c r="F831" s="30"/>
      <c r="G831" s="30"/>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30"/>
      <c r="B832" s="30"/>
      <c r="C832" s="30"/>
      <c r="D832" s="30"/>
      <c r="E832" s="30"/>
      <c r="F832" s="30"/>
      <c r="G832" s="30"/>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30"/>
      <c r="B833" s="30"/>
      <c r="C833" s="30"/>
      <c r="D833" s="30"/>
      <c r="E833" s="30"/>
      <c r="F833" s="30"/>
      <c r="G833" s="30"/>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30"/>
      <c r="B834" s="30"/>
      <c r="C834" s="30"/>
      <c r="D834" s="30"/>
      <c r="E834" s="30"/>
      <c r="F834" s="30"/>
      <c r="G834" s="30"/>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30"/>
      <c r="B835" s="30"/>
      <c r="C835" s="30"/>
      <c r="D835" s="30"/>
      <c r="E835" s="30"/>
      <c r="F835" s="30"/>
      <c r="G835" s="30"/>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30"/>
      <c r="B836" s="30"/>
      <c r="C836" s="30"/>
      <c r="D836" s="30"/>
      <c r="E836" s="30"/>
      <c r="F836" s="30"/>
      <c r="G836" s="30"/>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30"/>
      <c r="B837" s="30"/>
      <c r="C837" s="30"/>
      <c r="D837" s="30"/>
      <c r="E837" s="30"/>
      <c r="F837" s="30"/>
      <c r="G837" s="30"/>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30"/>
      <c r="B838" s="30"/>
      <c r="C838" s="30"/>
      <c r="D838" s="30"/>
      <c r="E838" s="30"/>
      <c r="F838" s="30"/>
      <c r="G838" s="30"/>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30"/>
      <c r="B839" s="30"/>
      <c r="C839" s="30"/>
      <c r="D839" s="30"/>
      <c r="E839" s="30"/>
      <c r="F839" s="30"/>
      <c r="G839" s="30"/>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30"/>
      <c r="B840" s="30"/>
      <c r="C840" s="30"/>
      <c r="D840" s="30"/>
      <c r="E840" s="30"/>
      <c r="F840" s="30"/>
      <c r="G840" s="30"/>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30"/>
      <c r="B841" s="30"/>
      <c r="C841" s="30"/>
      <c r="D841" s="30"/>
      <c r="E841" s="30"/>
      <c r="F841" s="30"/>
      <c r="G841" s="30"/>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30"/>
      <c r="B842" s="30"/>
      <c r="C842" s="30"/>
      <c r="D842" s="30"/>
      <c r="E842" s="30"/>
      <c r="F842" s="30"/>
      <c r="G842" s="30"/>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30"/>
      <c r="B843" s="30"/>
      <c r="C843" s="30"/>
      <c r="D843" s="30"/>
      <c r="E843" s="30"/>
      <c r="F843" s="30"/>
      <c r="G843" s="30"/>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30"/>
      <c r="B844" s="30"/>
      <c r="C844" s="30"/>
      <c r="D844" s="30"/>
      <c r="E844" s="30"/>
      <c r="F844" s="30"/>
      <c r="G844" s="30"/>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30"/>
      <c r="B845" s="30"/>
      <c r="C845" s="30"/>
      <c r="D845" s="30"/>
      <c r="E845" s="30"/>
      <c r="F845" s="30"/>
      <c r="G845" s="30"/>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30"/>
      <c r="B846" s="30"/>
      <c r="C846" s="30"/>
      <c r="D846" s="30"/>
      <c r="E846" s="30"/>
      <c r="F846" s="30"/>
      <c r="G846" s="30"/>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30"/>
      <c r="B847" s="30"/>
      <c r="C847" s="30"/>
      <c r="D847" s="30"/>
      <c r="E847" s="30"/>
      <c r="F847" s="30"/>
      <c r="G847" s="30"/>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30"/>
      <c r="B848" s="30"/>
      <c r="C848" s="30"/>
      <c r="D848" s="30"/>
      <c r="E848" s="30"/>
      <c r="F848" s="30"/>
      <c r="G848" s="30"/>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30"/>
      <c r="B849" s="30"/>
      <c r="C849" s="30"/>
      <c r="D849" s="30"/>
      <c r="E849" s="30"/>
      <c r="F849" s="30"/>
      <c r="G849" s="30"/>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30"/>
      <c r="B850" s="30"/>
      <c r="C850" s="30"/>
      <c r="D850" s="30"/>
      <c r="E850" s="30"/>
      <c r="F850" s="30"/>
      <c r="G850" s="30"/>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30"/>
      <c r="B851" s="30"/>
      <c r="C851" s="30"/>
      <c r="D851" s="30"/>
      <c r="E851" s="30"/>
      <c r="F851" s="30"/>
      <c r="G851" s="30"/>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30"/>
      <c r="B852" s="30"/>
      <c r="C852" s="30"/>
      <c r="D852" s="30"/>
      <c r="E852" s="30"/>
      <c r="F852" s="30"/>
      <c r="G852" s="30"/>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30"/>
      <c r="B853" s="30"/>
      <c r="C853" s="30"/>
      <c r="D853" s="30"/>
      <c r="E853" s="30"/>
      <c r="F853" s="30"/>
      <c r="G853" s="30"/>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30"/>
      <c r="B854" s="30"/>
      <c r="C854" s="30"/>
      <c r="D854" s="30"/>
      <c r="E854" s="30"/>
      <c r="F854" s="30"/>
      <c r="G854" s="30"/>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30"/>
      <c r="B855" s="30"/>
      <c r="C855" s="30"/>
      <c r="D855" s="30"/>
      <c r="E855" s="30"/>
      <c r="F855" s="30"/>
      <c r="G855" s="30"/>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30"/>
      <c r="B856" s="30"/>
      <c r="C856" s="30"/>
      <c r="D856" s="30"/>
      <c r="E856" s="30"/>
      <c r="F856" s="30"/>
      <c r="G856" s="30"/>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30"/>
      <c r="B857" s="30"/>
      <c r="C857" s="30"/>
      <c r="D857" s="30"/>
      <c r="E857" s="30"/>
      <c r="F857" s="30"/>
      <c r="G857" s="30"/>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30"/>
      <c r="B858" s="30"/>
      <c r="C858" s="30"/>
      <c r="D858" s="30"/>
      <c r="E858" s="30"/>
      <c r="F858" s="30"/>
      <c r="G858" s="30"/>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30"/>
      <c r="B859" s="30"/>
      <c r="C859" s="30"/>
      <c r="D859" s="30"/>
      <c r="E859" s="30"/>
      <c r="F859" s="30"/>
      <c r="G859" s="30"/>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30"/>
      <c r="B860" s="30"/>
      <c r="C860" s="30"/>
      <c r="D860" s="30"/>
      <c r="E860" s="30"/>
      <c r="F860" s="30"/>
      <c r="G860" s="30"/>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30"/>
      <c r="B861" s="30"/>
      <c r="C861" s="30"/>
      <c r="D861" s="30"/>
      <c r="E861" s="30"/>
      <c r="F861" s="30"/>
      <c r="G861" s="30"/>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30"/>
      <c r="B862" s="30"/>
      <c r="C862" s="30"/>
      <c r="D862" s="30"/>
      <c r="E862" s="30"/>
      <c r="F862" s="30"/>
      <c r="G862" s="30"/>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30"/>
      <c r="B863" s="30"/>
      <c r="C863" s="30"/>
      <c r="D863" s="30"/>
      <c r="E863" s="30"/>
      <c r="F863" s="30"/>
      <c r="G863" s="30"/>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30"/>
      <c r="B864" s="30"/>
      <c r="C864" s="30"/>
      <c r="D864" s="30"/>
      <c r="E864" s="30"/>
      <c r="F864" s="30"/>
      <c r="G864" s="30"/>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30"/>
      <c r="B865" s="30"/>
      <c r="C865" s="30"/>
      <c r="D865" s="30"/>
      <c r="E865" s="30"/>
      <c r="F865" s="30"/>
      <c r="G865" s="30"/>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30"/>
      <c r="B866" s="30"/>
      <c r="C866" s="30"/>
      <c r="D866" s="30"/>
      <c r="E866" s="30"/>
      <c r="F866" s="30"/>
      <c r="G866" s="30"/>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30"/>
      <c r="B867" s="30"/>
      <c r="C867" s="30"/>
      <c r="D867" s="30"/>
      <c r="E867" s="30"/>
      <c r="F867" s="30"/>
      <c r="G867" s="30"/>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30"/>
      <c r="B868" s="30"/>
      <c r="C868" s="30"/>
      <c r="D868" s="30"/>
      <c r="E868" s="30"/>
      <c r="F868" s="30"/>
      <c r="G868" s="30"/>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30"/>
      <c r="B869" s="30"/>
      <c r="C869" s="30"/>
      <c r="D869" s="30"/>
      <c r="E869" s="30"/>
      <c r="F869" s="30"/>
      <c r="G869" s="30"/>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30"/>
      <c r="B870" s="30"/>
      <c r="C870" s="30"/>
      <c r="D870" s="30"/>
      <c r="E870" s="30"/>
      <c r="F870" s="30"/>
      <c r="G870" s="30"/>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30"/>
      <c r="B871" s="30"/>
      <c r="C871" s="30"/>
      <c r="D871" s="30"/>
      <c r="E871" s="30"/>
      <c r="F871" s="30"/>
      <c r="G871" s="30"/>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30"/>
      <c r="B872" s="30"/>
      <c r="C872" s="30"/>
      <c r="D872" s="30"/>
      <c r="E872" s="30"/>
      <c r="F872" s="30"/>
      <c r="G872" s="30"/>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30"/>
      <c r="B873" s="30"/>
      <c r="C873" s="30"/>
      <c r="D873" s="30"/>
      <c r="E873" s="30"/>
      <c r="F873" s="30"/>
      <c r="G873" s="30"/>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30"/>
      <c r="B874" s="30"/>
      <c r="C874" s="30"/>
      <c r="D874" s="30"/>
      <c r="E874" s="30"/>
      <c r="F874" s="30"/>
      <c r="G874" s="30"/>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30"/>
      <c r="B875" s="30"/>
      <c r="C875" s="30"/>
      <c r="D875" s="30"/>
      <c r="E875" s="30"/>
      <c r="F875" s="30"/>
      <c r="G875" s="30"/>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30"/>
      <c r="B876" s="30"/>
      <c r="C876" s="30"/>
      <c r="D876" s="30"/>
      <c r="E876" s="30"/>
      <c r="F876" s="30"/>
      <c r="G876" s="30"/>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30"/>
      <c r="B877" s="30"/>
      <c r="C877" s="30"/>
      <c r="D877" s="30"/>
      <c r="E877" s="30"/>
      <c r="F877" s="30"/>
      <c r="G877" s="30"/>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30"/>
      <c r="B878" s="30"/>
      <c r="C878" s="30"/>
      <c r="D878" s="30"/>
      <c r="E878" s="30"/>
      <c r="F878" s="30"/>
      <c r="G878" s="30"/>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30"/>
      <c r="B879" s="30"/>
      <c r="C879" s="30"/>
      <c r="D879" s="30"/>
      <c r="E879" s="30"/>
      <c r="F879" s="30"/>
      <c r="G879" s="30"/>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30"/>
      <c r="B880" s="30"/>
      <c r="C880" s="30"/>
      <c r="D880" s="30"/>
      <c r="E880" s="30"/>
      <c r="F880" s="30"/>
      <c r="G880" s="30"/>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30"/>
      <c r="B881" s="30"/>
      <c r="C881" s="30"/>
      <c r="D881" s="30"/>
      <c r="E881" s="30"/>
      <c r="F881" s="30"/>
      <c r="G881" s="30"/>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30"/>
      <c r="B882" s="30"/>
      <c r="C882" s="30"/>
      <c r="D882" s="30"/>
      <c r="E882" s="30"/>
      <c r="F882" s="30"/>
      <c r="G882" s="30"/>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30"/>
      <c r="B883" s="30"/>
      <c r="C883" s="30"/>
      <c r="D883" s="30"/>
      <c r="E883" s="30"/>
      <c r="F883" s="30"/>
      <c r="G883" s="30"/>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30"/>
      <c r="B884" s="30"/>
      <c r="C884" s="30"/>
      <c r="D884" s="30"/>
      <c r="E884" s="30"/>
      <c r="F884" s="30"/>
      <c r="G884" s="30"/>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30"/>
      <c r="B885" s="30"/>
      <c r="C885" s="30"/>
      <c r="D885" s="30"/>
      <c r="E885" s="30"/>
      <c r="F885" s="30"/>
      <c r="G885" s="30"/>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30"/>
      <c r="B886" s="30"/>
      <c r="C886" s="30"/>
      <c r="D886" s="30"/>
      <c r="E886" s="30"/>
      <c r="F886" s="30"/>
      <c r="G886" s="30"/>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30"/>
      <c r="B887" s="30"/>
      <c r="C887" s="30"/>
      <c r="D887" s="30"/>
      <c r="E887" s="30"/>
      <c r="F887" s="30"/>
      <c r="G887" s="30"/>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30"/>
      <c r="B888" s="30"/>
      <c r="C888" s="30"/>
      <c r="D888" s="30"/>
      <c r="E888" s="30"/>
      <c r="F888" s="30"/>
      <c r="G888" s="30"/>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30"/>
      <c r="B889" s="30"/>
      <c r="C889" s="30"/>
      <c r="D889" s="30"/>
      <c r="E889" s="30"/>
      <c r="F889" s="30"/>
      <c r="G889" s="30"/>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30"/>
      <c r="B890" s="30"/>
      <c r="C890" s="30"/>
      <c r="D890" s="30"/>
      <c r="E890" s="30"/>
      <c r="F890" s="30"/>
      <c r="G890" s="30"/>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30"/>
      <c r="B891" s="30"/>
      <c r="C891" s="30"/>
      <c r="D891" s="30"/>
      <c r="E891" s="30"/>
      <c r="F891" s="30"/>
      <c r="G891" s="30"/>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30"/>
      <c r="B892" s="30"/>
      <c r="C892" s="30"/>
      <c r="D892" s="30"/>
      <c r="E892" s="30"/>
      <c r="F892" s="30"/>
      <c r="G892" s="30"/>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30"/>
      <c r="B893" s="30"/>
      <c r="C893" s="30"/>
      <c r="D893" s="30"/>
      <c r="E893" s="30"/>
      <c r="F893" s="30"/>
      <c r="G893" s="30"/>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30"/>
      <c r="B894" s="30"/>
      <c r="C894" s="30"/>
      <c r="D894" s="30"/>
      <c r="E894" s="30"/>
      <c r="F894" s="30"/>
      <c r="G894" s="30"/>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30"/>
      <c r="B895" s="30"/>
      <c r="C895" s="30"/>
      <c r="D895" s="30"/>
      <c r="E895" s="30"/>
      <c r="F895" s="30"/>
      <c r="G895" s="30"/>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30"/>
      <c r="B896" s="30"/>
      <c r="C896" s="30"/>
      <c r="D896" s="30"/>
      <c r="E896" s="30"/>
      <c r="F896" s="30"/>
      <c r="G896" s="30"/>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30"/>
      <c r="B897" s="30"/>
      <c r="C897" s="30"/>
      <c r="D897" s="30"/>
      <c r="E897" s="30"/>
      <c r="F897" s="30"/>
      <c r="G897" s="30"/>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30"/>
      <c r="B898" s="30"/>
      <c r="C898" s="30"/>
      <c r="D898" s="30"/>
      <c r="E898" s="30"/>
      <c r="F898" s="30"/>
      <c r="G898" s="30"/>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30"/>
      <c r="B899" s="30"/>
      <c r="C899" s="30"/>
      <c r="D899" s="30"/>
      <c r="E899" s="30"/>
      <c r="F899" s="30"/>
      <c r="G899" s="30"/>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30"/>
      <c r="B900" s="30"/>
      <c r="C900" s="30"/>
      <c r="D900" s="30"/>
      <c r="E900" s="30"/>
      <c r="F900" s="30"/>
      <c r="G900" s="30"/>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30"/>
      <c r="B901" s="30"/>
      <c r="C901" s="30"/>
      <c r="D901" s="30"/>
      <c r="E901" s="30"/>
      <c r="F901" s="30"/>
      <c r="G901" s="30"/>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30"/>
      <c r="B902" s="30"/>
      <c r="C902" s="30"/>
      <c r="D902" s="30"/>
      <c r="E902" s="30"/>
      <c r="F902" s="30"/>
      <c r="G902" s="30"/>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30"/>
      <c r="B903" s="30"/>
      <c r="C903" s="30"/>
      <c r="D903" s="30"/>
      <c r="E903" s="30"/>
      <c r="F903" s="30"/>
      <c r="G903" s="30"/>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30"/>
      <c r="B904" s="30"/>
      <c r="C904" s="30"/>
      <c r="D904" s="30"/>
      <c r="E904" s="30"/>
      <c r="F904" s="30"/>
      <c r="G904" s="30"/>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30"/>
      <c r="B905" s="30"/>
      <c r="C905" s="30"/>
      <c r="D905" s="30"/>
      <c r="E905" s="30"/>
      <c r="F905" s="30"/>
      <c r="G905" s="30"/>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30"/>
      <c r="B906" s="30"/>
      <c r="C906" s="30"/>
      <c r="D906" s="30"/>
      <c r="E906" s="30"/>
      <c r="F906" s="30"/>
      <c r="G906" s="30"/>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30"/>
      <c r="B907" s="30"/>
      <c r="C907" s="30"/>
      <c r="D907" s="30"/>
      <c r="E907" s="30"/>
      <c r="F907" s="30"/>
      <c r="G907" s="30"/>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30"/>
      <c r="B908" s="30"/>
      <c r="C908" s="30"/>
      <c r="D908" s="30"/>
      <c r="E908" s="30"/>
      <c r="F908" s="30"/>
      <c r="G908" s="30"/>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30"/>
      <c r="B909" s="30"/>
      <c r="C909" s="30"/>
      <c r="D909" s="30"/>
      <c r="E909" s="30"/>
      <c r="F909" s="30"/>
      <c r="G909" s="30"/>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30"/>
      <c r="B910" s="30"/>
      <c r="C910" s="30"/>
      <c r="D910" s="30"/>
      <c r="E910" s="30"/>
      <c r="F910" s="30"/>
      <c r="G910" s="30"/>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30"/>
      <c r="B911" s="30"/>
      <c r="C911" s="30"/>
      <c r="D911" s="30"/>
      <c r="E911" s="30"/>
      <c r="F911" s="30"/>
      <c r="G911" s="30"/>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30"/>
      <c r="B912" s="30"/>
      <c r="C912" s="30"/>
      <c r="D912" s="30"/>
      <c r="E912" s="30"/>
      <c r="F912" s="30"/>
      <c r="G912" s="30"/>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30"/>
      <c r="B913" s="30"/>
      <c r="C913" s="30"/>
      <c r="D913" s="30"/>
      <c r="E913" s="30"/>
      <c r="F913" s="30"/>
      <c r="G913" s="30"/>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30"/>
      <c r="B914" s="30"/>
      <c r="C914" s="30"/>
      <c r="D914" s="30"/>
      <c r="E914" s="30"/>
      <c r="F914" s="30"/>
      <c r="G914" s="30"/>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30"/>
      <c r="B915" s="30"/>
      <c r="C915" s="30"/>
      <c r="D915" s="30"/>
      <c r="E915" s="30"/>
      <c r="F915" s="30"/>
      <c r="G915" s="30"/>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30"/>
      <c r="B916" s="30"/>
      <c r="C916" s="30"/>
      <c r="D916" s="30"/>
      <c r="E916" s="30"/>
      <c r="F916" s="30"/>
      <c r="G916" s="30"/>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30"/>
      <c r="B917" s="30"/>
      <c r="C917" s="30"/>
      <c r="D917" s="30"/>
      <c r="E917" s="30"/>
      <c r="F917" s="30"/>
      <c r="G917" s="30"/>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30"/>
      <c r="B918" s="30"/>
      <c r="C918" s="30"/>
      <c r="D918" s="30"/>
      <c r="E918" s="30"/>
      <c r="F918" s="30"/>
      <c r="G918" s="30"/>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30"/>
      <c r="B919" s="30"/>
      <c r="C919" s="30"/>
      <c r="D919" s="30"/>
      <c r="E919" s="30"/>
      <c r="F919" s="30"/>
      <c r="G919" s="30"/>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30"/>
      <c r="B920" s="30"/>
      <c r="C920" s="30"/>
      <c r="D920" s="30"/>
      <c r="E920" s="30"/>
      <c r="F920" s="30"/>
      <c r="G920" s="30"/>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30"/>
      <c r="B921" s="30"/>
      <c r="C921" s="30"/>
      <c r="D921" s="30"/>
      <c r="E921" s="30"/>
      <c r="F921" s="30"/>
      <c r="G921" s="30"/>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30"/>
      <c r="B922" s="30"/>
      <c r="C922" s="30"/>
      <c r="D922" s="30"/>
      <c r="E922" s="30"/>
      <c r="F922" s="30"/>
      <c r="G922" s="30"/>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30"/>
      <c r="B923" s="30"/>
      <c r="C923" s="30"/>
      <c r="D923" s="30"/>
      <c r="E923" s="30"/>
      <c r="F923" s="30"/>
      <c r="G923" s="30"/>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30"/>
      <c r="B924" s="30"/>
      <c r="C924" s="30"/>
      <c r="D924" s="30"/>
      <c r="E924" s="30"/>
      <c r="F924" s="30"/>
      <c r="G924" s="30"/>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30"/>
      <c r="B925" s="30"/>
      <c r="C925" s="30"/>
      <c r="D925" s="30"/>
      <c r="E925" s="30"/>
      <c r="F925" s="30"/>
      <c r="G925" s="30"/>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30"/>
      <c r="B926" s="30"/>
      <c r="C926" s="30"/>
      <c r="D926" s="30"/>
      <c r="E926" s="30"/>
      <c r="F926" s="30"/>
      <c r="G926" s="30"/>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30"/>
      <c r="B927" s="30"/>
      <c r="C927" s="30"/>
      <c r="D927" s="30"/>
      <c r="E927" s="30"/>
      <c r="F927" s="30"/>
      <c r="G927" s="30"/>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30"/>
      <c r="B928" s="30"/>
      <c r="C928" s="30"/>
      <c r="D928" s="30"/>
      <c r="E928" s="30"/>
      <c r="F928" s="30"/>
      <c r="G928" s="30"/>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30"/>
      <c r="B929" s="30"/>
      <c r="C929" s="30"/>
      <c r="D929" s="30"/>
      <c r="E929" s="30"/>
      <c r="F929" s="30"/>
      <c r="G929" s="30"/>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30"/>
      <c r="B930" s="30"/>
      <c r="C930" s="30"/>
      <c r="D930" s="30"/>
      <c r="E930" s="30"/>
      <c r="F930" s="30"/>
      <c r="G930" s="30"/>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30"/>
      <c r="B931" s="30"/>
      <c r="C931" s="30"/>
      <c r="D931" s="30"/>
      <c r="E931" s="30"/>
      <c r="F931" s="30"/>
      <c r="G931" s="30"/>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30"/>
      <c r="B932" s="30"/>
      <c r="C932" s="30"/>
      <c r="D932" s="30"/>
      <c r="E932" s="30"/>
      <c r="F932" s="30"/>
      <c r="G932" s="30"/>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30"/>
      <c r="B933" s="30"/>
      <c r="C933" s="30"/>
      <c r="D933" s="30"/>
      <c r="E933" s="30"/>
      <c r="F933" s="30"/>
      <c r="G933" s="30"/>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30"/>
      <c r="B934" s="30"/>
      <c r="C934" s="30"/>
      <c r="D934" s="30"/>
      <c r="E934" s="30"/>
      <c r="F934" s="30"/>
      <c r="G934" s="30"/>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30"/>
      <c r="B935" s="30"/>
      <c r="C935" s="30"/>
      <c r="D935" s="30"/>
      <c r="E935" s="30"/>
      <c r="F935" s="30"/>
      <c r="G935" s="30"/>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30"/>
      <c r="B936" s="30"/>
      <c r="C936" s="30"/>
      <c r="D936" s="30"/>
      <c r="E936" s="30"/>
      <c r="F936" s="30"/>
      <c r="G936" s="30"/>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30"/>
      <c r="B937" s="30"/>
      <c r="C937" s="30"/>
      <c r="D937" s="30"/>
      <c r="E937" s="30"/>
      <c r="F937" s="30"/>
      <c r="G937" s="30"/>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30"/>
      <c r="B938" s="30"/>
      <c r="C938" s="30"/>
      <c r="D938" s="30"/>
      <c r="E938" s="30"/>
      <c r="F938" s="30"/>
      <c r="G938" s="30"/>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30"/>
      <c r="B939" s="30"/>
      <c r="C939" s="30"/>
      <c r="D939" s="30"/>
      <c r="E939" s="30"/>
      <c r="F939" s="30"/>
      <c r="G939" s="30"/>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30"/>
      <c r="B940" s="30"/>
      <c r="C940" s="30"/>
      <c r="D940" s="30"/>
      <c r="E940" s="30"/>
      <c r="F940" s="30"/>
      <c r="G940" s="30"/>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30"/>
      <c r="B941" s="30"/>
      <c r="C941" s="30"/>
      <c r="D941" s="30"/>
      <c r="E941" s="30"/>
      <c r="F941" s="30"/>
      <c r="G941" s="30"/>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30"/>
      <c r="B942" s="30"/>
      <c r="C942" s="30"/>
      <c r="D942" s="30"/>
      <c r="E942" s="30"/>
      <c r="F942" s="30"/>
      <c r="G942" s="30"/>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30"/>
      <c r="B943" s="30"/>
      <c r="C943" s="30"/>
      <c r="D943" s="30"/>
      <c r="E943" s="30"/>
      <c r="F943" s="30"/>
      <c r="G943" s="30"/>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30"/>
      <c r="B944" s="30"/>
      <c r="C944" s="30"/>
      <c r="D944" s="30"/>
      <c r="E944" s="30"/>
      <c r="F944" s="30"/>
      <c r="G944" s="30"/>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30"/>
      <c r="B945" s="30"/>
      <c r="C945" s="30"/>
      <c r="D945" s="30"/>
      <c r="E945" s="30"/>
      <c r="F945" s="30"/>
      <c r="G945" s="30"/>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30"/>
      <c r="B946" s="30"/>
      <c r="C946" s="30"/>
      <c r="D946" s="30"/>
      <c r="E946" s="30"/>
      <c r="F946" s="30"/>
      <c r="G946" s="30"/>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30"/>
      <c r="B947" s="30"/>
      <c r="C947" s="30"/>
      <c r="D947" s="30"/>
      <c r="E947" s="30"/>
      <c r="F947" s="30"/>
      <c r="G947" s="30"/>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30"/>
      <c r="B948" s="30"/>
      <c r="C948" s="30"/>
      <c r="D948" s="30"/>
      <c r="E948" s="30"/>
      <c r="F948" s="30"/>
      <c r="G948" s="30"/>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30"/>
      <c r="B949" s="30"/>
      <c r="C949" s="30"/>
      <c r="D949" s="30"/>
      <c r="E949" s="30"/>
      <c r="F949" s="30"/>
      <c r="G949" s="30"/>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30"/>
      <c r="B950" s="30"/>
      <c r="C950" s="30"/>
      <c r="D950" s="30"/>
      <c r="E950" s="30"/>
      <c r="F950" s="30"/>
      <c r="G950" s="30"/>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30"/>
      <c r="B951" s="30"/>
      <c r="C951" s="30"/>
      <c r="D951" s="30"/>
      <c r="E951" s="30"/>
      <c r="F951" s="30"/>
      <c r="G951" s="30"/>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30"/>
      <c r="B952" s="30"/>
      <c r="C952" s="30"/>
      <c r="D952" s="30"/>
      <c r="E952" s="30"/>
      <c r="F952" s="30"/>
      <c r="G952" s="30"/>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30"/>
      <c r="B953" s="30"/>
      <c r="C953" s="30"/>
      <c r="D953" s="30"/>
      <c r="E953" s="30"/>
      <c r="F953" s="30"/>
      <c r="G953" s="30"/>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30"/>
      <c r="B954" s="30"/>
      <c r="C954" s="30"/>
      <c r="D954" s="30"/>
      <c r="E954" s="30"/>
      <c r="F954" s="30"/>
      <c r="G954" s="30"/>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30"/>
      <c r="B955" s="30"/>
      <c r="C955" s="30"/>
      <c r="D955" s="30"/>
      <c r="E955" s="30"/>
      <c r="F955" s="30"/>
      <c r="G955" s="30"/>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30"/>
      <c r="B956" s="30"/>
      <c r="C956" s="30"/>
      <c r="D956" s="30"/>
      <c r="E956" s="30"/>
      <c r="F956" s="30"/>
      <c r="G956" s="30"/>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30"/>
      <c r="B957" s="30"/>
      <c r="C957" s="30"/>
      <c r="D957" s="30"/>
      <c r="E957" s="30"/>
      <c r="F957" s="30"/>
      <c r="G957" s="30"/>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30"/>
      <c r="B958" s="30"/>
      <c r="C958" s="30"/>
      <c r="D958" s="30"/>
      <c r="E958" s="30"/>
      <c r="F958" s="30"/>
      <c r="G958" s="30"/>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30"/>
      <c r="B959" s="30"/>
      <c r="C959" s="30"/>
      <c r="D959" s="30"/>
      <c r="E959" s="30"/>
      <c r="F959" s="30"/>
      <c r="G959" s="30"/>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30"/>
      <c r="B960" s="30"/>
      <c r="C960" s="30"/>
      <c r="D960" s="30"/>
      <c r="E960" s="30"/>
      <c r="F960" s="30"/>
      <c r="G960" s="30"/>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30"/>
      <c r="B961" s="30"/>
      <c r="C961" s="30"/>
      <c r="D961" s="30"/>
      <c r="E961" s="30"/>
      <c r="F961" s="30"/>
      <c r="G961" s="30"/>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30"/>
      <c r="B962" s="30"/>
      <c r="C962" s="30"/>
      <c r="D962" s="30"/>
      <c r="E962" s="30"/>
      <c r="F962" s="30"/>
      <c r="G962" s="30"/>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30"/>
      <c r="B963" s="30"/>
      <c r="C963" s="30"/>
      <c r="D963" s="30"/>
      <c r="E963" s="30"/>
      <c r="F963" s="30"/>
      <c r="G963" s="30"/>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30"/>
      <c r="B964" s="30"/>
      <c r="C964" s="30"/>
      <c r="D964" s="30"/>
      <c r="E964" s="30"/>
      <c r="F964" s="30"/>
      <c r="G964" s="30"/>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30"/>
      <c r="B965" s="30"/>
      <c r="C965" s="30"/>
      <c r="D965" s="30"/>
      <c r="E965" s="30"/>
      <c r="F965" s="30"/>
      <c r="G965" s="30"/>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30"/>
      <c r="B966" s="30"/>
      <c r="C966" s="30"/>
      <c r="D966" s="30"/>
      <c r="E966" s="30"/>
      <c r="F966" s="30"/>
      <c r="G966" s="30"/>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30"/>
      <c r="B967" s="30"/>
      <c r="C967" s="30"/>
      <c r="D967" s="30"/>
      <c r="E967" s="30"/>
      <c r="F967" s="30"/>
      <c r="G967" s="30"/>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30"/>
      <c r="B968" s="30"/>
      <c r="C968" s="30"/>
      <c r="D968" s="30"/>
      <c r="E968" s="30"/>
      <c r="F968" s="30"/>
      <c r="G968" s="30"/>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30"/>
      <c r="B969" s="30"/>
      <c r="C969" s="30"/>
      <c r="D969" s="30"/>
      <c r="E969" s="30"/>
      <c r="F969" s="30"/>
      <c r="G969" s="30"/>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30"/>
      <c r="B970" s="30"/>
      <c r="C970" s="30"/>
      <c r="D970" s="30"/>
      <c r="E970" s="30"/>
      <c r="F970" s="30"/>
      <c r="G970" s="30"/>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30"/>
      <c r="B971" s="30"/>
      <c r="C971" s="30"/>
      <c r="D971" s="30"/>
      <c r="E971" s="30"/>
      <c r="F971" s="30"/>
      <c r="G971" s="30"/>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30"/>
      <c r="B972" s="30"/>
      <c r="C972" s="30"/>
      <c r="D972" s="30"/>
      <c r="E972" s="30"/>
      <c r="F972" s="30"/>
      <c r="G972" s="30"/>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30"/>
      <c r="B973" s="30"/>
      <c r="C973" s="30"/>
      <c r="D973" s="30"/>
      <c r="E973" s="30"/>
      <c r="F973" s="30"/>
      <c r="G973" s="30"/>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30"/>
      <c r="B974" s="30"/>
      <c r="C974" s="30"/>
      <c r="D974" s="30"/>
      <c r="E974" s="30"/>
      <c r="F974" s="30"/>
      <c r="G974" s="30"/>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30"/>
      <c r="B975" s="30"/>
      <c r="C975" s="30"/>
      <c r="D975" s="30"/>
      <c r="E975" s="30"/>
      <c r="F975" s="30"/>
      <c r="G975" s="30"/>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30"/>
      <c r="B976" s="30"/>
      <c r="C976" s="30"/>
      <c r="D976" s="30"/>
      <c r="E976" s="30"/>
      <c r="F976" s="30"/>
      <c r="G976" s="30"/>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30"/>
      <c r="B977" s="30"/>
      <c r="C977" s="30"/>
      <c r="D977" s="30"/>
      <c r="E977" s="30"/>
      <c r="F977" s="30"/>
      <c r="G977" s="30"/>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30"/>
      <c r="B978" s="30"/>
      <c r="C978" s="30"/>
      <c r="D978" s="30"/>
      <c r="E978" s="30"/>
      <c r="F978" s="30"/>
      <c r="G978" s="30"/>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30"/>
      <c r="B979" s="30"/>
      <c r="C979" s="30"/>
      <c r="D979" s="30"/>
      <c r="E979" s="30"/>
      <c r="F979" s="30"/>
      <c r="G979" s="30"/>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30"/>
      <c r="B980" s="30"/>
      <c r="C980" s="30"/>
      <c r="D980" s="30"/>
      <c r="E980" s="30"/>
      <c r="F980" s="30"/>
      <c r="G980" s="30"/>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30"/>
      <c r="B981" s="30"/>
      <c r="C981" s="30"/>
      <c r="D981" s="30"/>
      <c r="E981" s="30"/>
      <c r="F981" s="30"/>
      <c r="G981" s="30"/>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30"/>
      <c r="B982" s="30"/>
      <c r="C982" s="30"/>
      <c r="D982" s="30"/>
      <c r="E982" s="30"/>
      <c r="F982" s="30"/>
      <c r="G982" s="30"/>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30"/>
      <c r="B983" s="30"/>
      <c r="C983" s="30"/>
      <c r="D983" s="30"/>
      <c r="E983" s="30"/>
      <c r="F983" s="30"/>
      <c r="G983" s="30"/>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30"/>
      <c r="B984" s="30"/>
      <c r="C984" s="30"/>
      <c r="D984" s="30"/>
      <c r="E984" s="30"/>
      <c r="F984" s="30"/>
      <c r="G984" s="30"/>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30"/>
      <c r="B985" s="30"/>
      <c r="C985" s="30"/>
      <c r="D985" s="30"/>
      <c r="E985" s="30"/>
      <c r="F985" s="30"/>
      <c r="G985" s="30"/>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30"/>
      <c r="B986" s="30"/>
      <c r="C986" s="30"/>
      <c r="D986" s="30"/>
      <c r="E986" s="30"/>
      <c r="F986" s="30"/>
      <c r="G986" s="30"/>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30"/>
      <c r="B987" s="30"/>
      <c r="C987" s="30"/>
      <c r="D987" s="30"/>
      <c r="E987" s="30"/>
      <c r="F987" s="30"/>
      <c r="G987" s="30"/>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30"/>
      <c r="B988" s="30"/>
      <c r="C988" s="30"/>
      <c r="D988" s="30"/>
      <c r="E988" s="30"/>
      <c r="F988" s="30"/>
      <c r="G988" s="30"/>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30"/>
      <c r="B989" s="30"/>
      <c r="C989" s="30"/>
      <c r="D989" s="30"/>
      <c r="E989" s="30"/>
      <c r="F989" s="30"/>
      <c r="G989" s="30"/>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30"/>
      <c r="B990" s="30"/>
      <c r="C990" s="30"/>
      <c r="D990" s="30"/>
      <c r="E990" s="30"/>
      <c r="F990" s="30"/>
      <c r="G990" s="30"/>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30"/>
      <c r="B991" s="30"/>
      <c r="C991" s="30"/>
      <c r="D991" s="30"/>
      <c r="E991" s="30"/>
      <c r="F991" s="30"/>
      <c r="G991" s="30"/>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30"/>
      <c r="B992" s="30"/>
      <c r="C992" s="30"/>
      <c r="D992" s="30"/>
      <c r="E992" s="30"/>
      <c r="F992" s="30"/>
      <c r="G992" s="30"/>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30"/>
      <c r="B993" s="30"/>
      <c r="C993" s="30"/>
      <c r="D993" s="30"/>
      <c r="E993" s="30"/>
      <c r="F993" s="30"/>
      <c r="G993" s="30"/>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30"/>
      <c r="B994" s="30"/>
      <c r="C994" s="30"/>
      <c r="D994" s="30"/>
      <c r="E994" s="30"/>
      <c r="F994" s="30"/>
      <c r="G994" s="30"/>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30"/>
      <c r="B995" s="30"/>
      <c r="C995" s="30"/>
      <c r="D995" s="30"/>
      <c r="E995" s="30"/>
      <c r="F995" s="30"/>
      <c r="G995" s="30"/>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30"/>
      <c r="B996" s="30"/>
      <c r="C996" s="30"/>
      <c r="D996" s="30"/>
      <c r="E996" s="30"/>
      <c r="F996" s="30"/>
      <c r="G996" s="30"/>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30"/>
      <c r="B997" s="30"/>
      <c r="C997" s="30"/>
      <c r="D997" s="30"/>
      <c r="E997" s="30"/>
      <c r="F997" s="30"/>
      <c r="G997" s="30"/>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30"/>
      <c r="B998" s="30"/>
      <c r="C998" s="30"/>
      <c r="D998" s="30"/>
      <c r="E998" s="30"/>
      <c r="F998" s="30"/>
      <c r="G998" s="30"/>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30"/>
      <c r="B999" s="30"/>
      <c r="C999" s="30"/>
      <c r="D999" s="30"/>
      <c r="E999" s="30"/>
      <c r="F999" s="30"/>
      <c r="G999" s="30"/>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30"/>
      <c r="B1000" s="30"/>
      <c r="C1000" s="30"/>
      <c r="D1000" s="30"/>
      <c r="E1000" s="30"/>
      <c r="F1000" s="30"/>
      <c r="G1000" s="30"/>
      <c r="H1000" s="31"/>
      <c r="I1000" s="31"/>
      <c r="J1000" s="31"/>
      <c r="K1000" s="31"/>
      <c r="L1000" s="31"/>
      <c r="M1000" s="31"/>
      <c r="N1000" s="31"/>
      <c r="O1000" s="31"/>
      <c r="P1000" s="31"/>
      <c r="Q1000" s="31"/>
      <c r="R1000" s="31"/>
      <c r="S1000" s="31"/>
      <c r="T1000" s="31"/>
      <c r="U1000" s="31"/>
      <c r="V1000" s="31"/>
      <c r="W1000" s="31"/>
      <c r="X1000" s="31"/>
      <c r="Y1000" s="31"/>
      <c r="Z1000" s="31"/>
    </row>
  </sheetData>
  <protectedRanges>
    <protectedRange sqref="C160:C162" name="Mortgage Assets II_1"/>
  </protectedRanges>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topLeftCell="A7" workbookViewId="0">
      <selection activeCell="B396" sqref="B396"/>
    </sheetView>
  </sheetViews>
  <sheetFormatPr defaultColWidth="14.453125" defaultRowHeight="15" customHeight="1" x14ac:dyDescent="0.35"/>
  <cols>
    <col min="1" max="1" width="13.1796875" customWidth="1"/>
    <col min="2" max="2" width="60.54296875" customWidth="1"/>
    <col min="3" max="4" width="41" customWidth="1"/>
    <col min="5" max="5" width="10.54296875" customWidth="1"/>
    <col min="6" max="7" width="41" customWidth="1"/>
    <col min="8" max="26" width="8.81640625" customWidth="1"/>
  </cols>
  <sheetData>
    <row r="1" spans="1:7" ht="14.25" customHeight="1" x14ac:dyDescent="0.35"/>
    <row r="2" spans="1:7" ht="14.25" customHeight="1" x14ac:dyDescent="0.35">
      <c r="A2" s="1" t="s">
        <v>943</v>
      </c>
      <c r="B2" s="1"/>
      <c r="C2" s="30"/>
      <c r="D2" s="30"/>
      <c r="E2" s="30"/>
      <c r="F2" s="20" t="s">
        <v>170</v>
      </c>
      <c r="G2" s="64"/>
    </row>
    <row r="3" spans="1:7" ht="14.25" customHeight="1" x14ac:dyDescent="0.35">
      <c r="A3" s="30"/>
      <c r="B3" s="74"/>
      <c r="C3" s="74"/>
      <c r="D3" s="30"/>
      <c r="E3" s="30"/>
      <c r="F3" s="30"/>
      <c r="G3" s="30"/>
    </row>
    <row r="4" spans="1:7" ht="14.25" customHeight="1" x14ac:dyDescent="0.35">
      <c r="A4" s="32"/>
      <c r="B4" s="33" t="s">
        <v>171</v>
      </c>
      <c r="C4" s="34" t="s">
        <v>172</v>
      </c>
      <c r="D4" s="32"/>
      <c r="E4" s="32"/>
      <c r="F4" s="30"/>
      <c r="G4" s="30"/>
    </row>
    <row r="5" spans="1:7" ht="14.25" customHeight="1" x14ac:dyDescent="0.35">
      <c r="A5" s="30"/>
      <c r="B5" s="30"/>
      <c r="C5" s="30"/>
      <c r="D5" s="30"/>
      <c r="E5" s="30"/>
      <c r="F5" s="30"/>
      <c r="G5" s="30"/>
    </row>
    <row r="6" spans="1:7" ht="14.25" customHeight="1" x14ac:dyDescent="0.35">
      <c r="A6" s="38"/>
      <c r="B6" s="92" t="s">
        <v>944</v>
      </c>
      <c r="C6" s="93"/>
      <c r="D6" s="75"/>
      <c r="E6" s="39"/>
      <c r="F6" s="39"/>
      <c r="G6" s="39"/>
    </row>
    <row r="7" spans="1:7" ht="14.25" customHeight="1" x14ac:dyDescent="0.35">
      <c r="A7" s="30"/>
      <c r="B7" s="94" t="s">
        <v>945</v>
      </c>
      <c r="C7" s="95"/>
      <c r="D7" s="30"/>
      <c r="E7" s="30"/>
      <c r="F7" s="30"/>
      <c r="G7" s="30"/>
    </row>
    <row r="8" spans="1:7" ht="14.25" customHeight="1" x14ac:dyDescent="0.35">
      <c r="A8" s="30"/>
      <c r="B8" s="96" t="s">
        <v>946</v>
      </c>
      <c r="C8" s="87"/>
      <c r="D8" s="75"/>
      <c r="E8" s="30"/>
      <c r="F8" s="30"/>
      <c r="G8" s="30"/>
    </row>
    <row r="9" spans="1:7" ht="14.25" customHeight="1" x14ac:dyDescent="0.35">
      <c r="A9" s="30"/>
      <c r="B9" s="97" t="s">
        <v>947</v>
      </c>
      <c r="C9" s="87"/>
      <c r="D9" s="75"/>
      <c r="E9" s="30"/>
      <c r="F9" s="30"/>
      <c r="G9" s="30"/>
    </row>
    <row r="10" spans="1:7" ht="14.25" customHeight="1" x14ac:dyDescent="0.35">
      <c r="A10" s="30"/>
      <c r="B10" s="98" t="s">
        <v>948</v>
      </c>
      <c r="C10" s="99"/>
      <c r="D10" s="75"/>
      <c r="E10" s="30"/>
      <c r="F10" s="30"/>
      <c r="G10" s="30"/>
    </row>
    <row r="11" spans="1:7" ht="14.25" customHeight="1" x14ac:dyDescent="0.35">
      <c r="A11" s="30"/>
      <c r="B11" s="76"/>
      <c r="C11" s="30"/>
      <c r="D11" s="30"/>
      <c r="E11" s="30"/>
      <c r="F11" s="30"/>
      <c r="G11" s="30"/>
    </row>
    <row r="12" spans="1:7" ht="14.25" customHeight="1" x14ac:dyDescent="0.35">
      <c r="A12" s="30"/>
      <c r="B12" s="43"/>
      <c r="C12" s="30"/>
      <c r="D12" s="30"/>
      <c r="E12" s="30"/>
      <c r="F12" s="30"/>
      <c r="G12" s="30"/>
    </row>
    <row r="13" spans="1:7" ht="14.25" customHeight="1" x14ac:dyDescent="0.35">
      <c r="A13" s="30"/>
      <c r="B13" s="43"/>
      <c r="C13" s="30"/>
      <c r="D13" s="30"/>
      <c r="E13" s="30"/>
      <c r="F13" s="30"/>
      <c r="G13" s="30"/>
    </row>
    <row r="14" spans="1:7" ht="18.75" customHeight="1" x14ac:dyDescent="0.35">
      <c r="A14" s="44"/>
      <c r="B14" s="91" t="s">
        <v>949</v>
      </c>
      <c r="C14" s="90"/>
      <c r="D14" s="45"/>
      <c r="E14" s="45"/>
      <c r="F14" s="45"/>
      <c r="G14" s="45"/>
    </row>
    <row r="15" spans="1:7" ht="14.25" customHeight="1" x14ac:dyDescent="0.35">
      <c r="A15" s="47"/>
      <c r="B15" s="53" t="s">
        <v>950</v>
      </c>
      <c r="C15" s="47" t="s">
        <v>180</v>
      </c>
      <c r="D15" s="47" t="s">
        <v>951</v>
      </c>
      <c r="E15" s="47"/>
      <c r="F15" s="47" t="s">
        <v>952</v>
      </c>
      <c r="G15" s="47" t="s">
        <v>953</v>
      </c>
    </row>
    <row r="16" spans="1:7" ht="14.25" customHeight="1" x14ac:dyDescent="0.35">
      <c r="A16" s="30" t="s">
        <v>954</v>
      </c>
      <c r="B16" s="77" t="s">
        <v>955</v>
      </c>
      <c r="C16" s="48">
        <v>92.91575646000004</v>
      </c>
      <c r="D16" s="55">
        <v>498</v>
      </c>
      <c r="F16" s="49">
        <f>IF(OR('A1. EEM General Mortgage Assets'!$C$15=0,C16="[For completion]"),"",' B1. EEM Sust. Mortgage Assets '!C16/'A1. EEM General Mortgage Assets'!$C$15)</f>
        <v>8.0177639762054234E-2</v>
      </c>
      <c r="G16" s="49">
        <f>IF(OR('A1. EEM General Mortgage Assets'!$F$28=0,D16="[For completion]"),"",' B1. EEM Sust. Mortgage Assets '!D16/'A1. EEM General Mortgage Assets'!$F$28)</f>
        <v>4.2502347017154558E-2</v>
      </c>
    </row>
    <row r="17" spans="1:7" ht="14.25" customHeight="1" x14ac:dyDescent="0.35">
      <c r="A17" s="30" t="s">
        <v>956</v>
      </c>
      <c r="B17" s="59" t="s">
        <v>957</v>
      </c>
      <c r="C17" s="48">
        <v>0</v>
      </c>
      <c r="D17" s="55">
        <v>0</v>
      </c>
      <c r="F17" s="49">
        <f>IF(OR('A1. EEM General Mortgage Assets'!$C$15=0,C17="[For completion]"),"",' B1. EEM Sust. Mortgage Assets '!C17/'A1. EEM General Mortgage Assets'!$C$15)</f>
        <v>0</v>
      </c>
      <c r="G17" s="49">
        <f>IF(OR('A1. EEM General Mortgage Assets'!$F$28=0,D17="[For completion]"),"",' B1. EEM Sust. Mortgage Assets '!D17/'A1. EEM General Mortgage Assets'!$F$28)</f>
        <v>0</v>
      </c>
    </row>
    <row r="18" spans="1:7" ht="14.25" customHeight="1" x14ac:dyDescent="0.35">
      <c r="A18" s="30" t="s">
        <v>958</v>
      </c>
      <c r="B18" s="59" t="s">
        <v>959</v>
      </c>
      <c r="C18" s="48">
        <f t="shared" ref="C18:D18" si="0">SUM(C16)</f>
        <v>92.91575646000004</v>
      </c>
      <c r="D18" s="55">
        <f t="shared" si="0"/>
        <v>498</v>
      </c>
      <c r="F18" s="49">
        <f t="shared" ref="F18:G18" si="1">SUM(F16:F17)</f>
        <v>8.0177639762054234E-2</v>
      </c>
      <c r="G18" s="49">
        <f t="shared" si="1"/>
        <v>4.2502347017154558E-2</v>
      </c>
    </row>
    <row r="19" spans="1:7" ht="14.25" hidden="1" customHeight="1" x14ac:dyDescent="0.35">
      <c r="A19" s="59" t="s">
        <v>960</v>
      </c>
      <c r="B19" s="56" t="s">
        <v>195</v>
      </c>
      <c r="C19" s="48"/>
      <c r="D19" s="55"/>
      <c r="F19" s="30"/>
      <c r="G19" s="30"/>
    </row>
    <row r="20" spans="1:7" ht="14.25" hidden="1" customHeight="1" x14ac:dyDescent="0.35">
      <c r="A20" s="59" t="s">
        <v>961</v>
      </c>
      <c r="B20" s="56" t="s">
        <v>195</v>
      </c>
      <c r="C20" s="48"/>
      <c r="D20" s="55"/>
      <c r="F20" s="30"/>
      <c r="G20" s="30"/>
    </row>
    <row r="21" spans="1:7" ht="14.25" hidden="1" customHeight="1" x14ac:dyDescent="0.35">
      <c r="A21" s="59" t="s">
        <v>962</v>
      </c>
      <c r="B21" s="56" t="s">
        <v>195</v>
      </c>
      <c r="C21" s="48"/>
      <c r="D21" s="55"/>
      <c r="F21" s="30"/>
      <c r="G21" s="30"/>
    </row>
    <row r="22" spans="1:7" ht="14.25" hidden="1" customHeight="1" x14ac:dyDescent="0.35">
      <c r="A22" s="59" t="s">
        <v>963</v>
      </c>
      <c r="B22" s="30"/>
      <c r="C22" s="30"/>
      <c r="D22" s="30"/>
      <c r="F22" s="30"/>
      <c r="G22" s="30"/>
    </row>
    <row r="23" spans="1:7" ht="14.25" customHeight="1" x14ac:dyDescent="0.35">
      <c r="A23" s="47"/>
      <c r="B23" s="53" t="s">
        <v>964</v>
      </c>
      <c r="C23" s="47" t="s">
        <v>180</v>
      </c>
      <c r="D23" s="47" t="s">
        <v>951</v>
      </c>
      <c r="E23" s="47"/>
      <c r="F23" s="47"/>
      <c r="G23" s="47"/>
    </row>
    <row r="24" spans="1:7" ht="14.25" customHeight="1" x14ac:dyDescent="0.35">
      <c r="A24" s="30" t="s">
        <v>965</v>
      </c>
      <c r="B24" s="30" t="s">
        <v>966</v>
      </c>
      <c r="C24" s="48">
        <v>2.9788266299999999</v>
      </c>
      <c r="D24" s="48">
        <v>23</v>
      </c>
      <c r="F24" s="30"/>
      <c r="G24" s="30"/>
    </row>
    <row r="25" spans="1:7" ht="14.25" customHeight="1" x14ac:dyDescent="0.35">
      <c r="A25" s="30" t="s">
        <v>967</v>
      </c>
      <c r="B25" s="30" t="s">
        <v>968</v>
      </c>
      <c r="C25" s="48">
        <v>1.8444798200000001</v>
      </c>
      <c r="D25" s="48">
        <v>12</v>
      </c>
      <c r="F25" s="30"/>
      <c r="G25" s="30"/>
    </row>
    <row r="26" spans="1:7" ht="14.25" hidden="1" customHeight="1" x14ac:dyDescent="0.35">
      <c r="A26" s="30" t="s">
        <v>969</v>
      </c>
      <c r="B26" s="31"/>
      <c r="C26" s="30"/>
      <c r="D26" s="30"/>
      <c r="F26" s="30"/>
      <c r="G26" s="30"/>
    </row>
    <row r="27" spans="1:7" ht="14.25" hidden="1" customHeight="1" x14ac:dyDescent="0.35">
      <c r="A27" s="30" t="s">
        <v>970</v>
      </c>
      <c r="B27" s="31"/>
      <c r="C27" s="30"/>
      <c r="D27" s="30"/>
      <c r="F27" s="30"/>
      <c r="G27" s="30"/>
    </row>
    <row r="28" spans="1:7" ht="14.25" hidden="1" customHeight="1" x14ac:dyDescent="0.35">
      <c r="A28" s="30" t="s">
        <v>971</v>
      </c>
      <c r="B28" s="30"/>
      <c r="C28" s="30"/>
      <c r="D28" s="30"/>
      <c r="F28" s="30"/>
      <c r="G28" s="30"/>
    </row>
    <row r="29" spans="1:7" ht="14.25" hidden="1" customHeight="1" x14ac:dyDescent="0.35">
      <c r="A29" s="30" t="s">
        <v>972</v>
      </c>
      <c r="B29" s="30"/>
      <c r="C29" s="30"/>
      <c r="D29" s="30"/>
      <c r="F29" s="30"/>
      <c r="G29" s="30"/>
    </row>
    <row r="30" spans="1:7" ht="14.25" customHeight="1" x14ac:dyDescent="0.35">
      <c r="A30" s="47"/>
      <c r="B30" s="60" t="s">
        <v>973</v>
      </c>
      <c r="C30" s="47" t="s">
        <v>180</v>
      </c>
      <c r="D30" s="47" t="s">
        <v>951</v>
      </c>
      <c r="E30" s="47"/>
      <c r="F30" s="47"/>
      <c r="G30" s="47"/>
    </row>
    <row r="31" spans="1:7" ht="14.25" customHeight="1" x14ac:dyDescent="0.35">
      <c r="A31" s="30" t="s">
        <v>974</v>
      </c>
      <c r="B31" s="30" t="s">
        <v>975</v>
      </c>
      <c r="C31" s="48">
        <v>0</v>
      </c>
      <c r="D31" s="48">
        <v>0</v>
      </c>
      <c r="F31" s="30"/>
      <c r="G31" s="30"/>
    </row>
    <row r="32" spans="1:7" ht="14.25" customHeight="1" x14ac:dyDescent="0.35">
      <c r="A32" s="30" t="s">
        <v>976</v>
      </c>
      <c r="B32" s="30" t="s">
        <v>977</v>
      </c>
      <c r="C32" s="48">
        <v>0</v>
      </c>
      <c r="D32" s="48">
        <v>0</v>
      </c>
      <c r="F32" s="30"/>
      <c r="G32" s="30"/>
    </row>
    <row r="33" spans="1:7" ht="14.25" customHeight="1" x14ac:dyDescent="0.35">
      <c r="A33" s="30" t="s">
        <v>978</v>
      </c>
      <c r="B33" s="30" t="s">
        <v>979</v>
      </c>
      <c r="C33" s="48">
        <v>0</v>
      </c>
      <c r="D33" s="48">
        <v>151</v>
      </c>
      <c r="F33" s="30"/>
      <c r="G33" s="30"/>
    </row>
    <row r="34" spans="1:7" ht="14.25" customHeight="1" x14ac:dyDescent="0.35">
      <c r="A34" s="30" t="s">
        <v>980</v>
      </c>
      <c r="B34" s="30" t="s">
        <v>981</v>
      </c>
      <c r="C34" s="48">
        <v>0</v>
      </c>
      <c r="D34" s="48">
        <v>0</v>
      </c>
      <c r="F34" s="30"/>
      <c r="G34" s="30"/>
    </row>
    <row r="35" spans="1:7" ht="14.25" customHeight="1" x14ac:dyDescent="0.35">
      <c r="A35" s="30" t="s">
        <v>982</v>
      </c>
      <c r="B35" s="30" t="s">
        <v>666</v>
      </c>
      <c r="C35" s="48">
        <v>0</v>
      </c>
      <c r="D35" s="48">
        <v>0</v>
      </c>
      <c r="F35" s="30"/>
      <c r="G35" s="30"/>
    </row>
    <row r="36" spans="1:7" ht="14.25" hidden="1" customHeight="1" x14ac:dyDescent="0.35">
      <c r="A36" s="30" t="s">
        <v>983</v>
      </c>
      <c r="B36" s="30"/>
      <c r="C36" s="30"/>
      <c r="D36" s="30"/>
      <c r="F36" s="30"/>
      <c r="G36" s="30"/>
    </row>
    <row r="37" spans="1:7" ht="14.25" hidden="1" customHeight="1" x14ac:dyDescent="0.35">
      <c r="A37" s="30" t="s">
        <v>984</v>
      </c>
      <c r="B37" s="30"/>
      <c r="C37" s="30"/>
      <c r="D37" s="30"/>
      <c r="F37" s="30"/>
      <c r="G37" s="30"/>
    </row>
    <row r="38" spans="1:7" ht="14.25" hidden="1" customHeight="1" x14ac:dyDescent="0.35">
      <c r="A38" s="30" t="s">
        <v>985</v>
      </c>
      <c r="B38" s="30"/>
      <c r="C38" s="30"/>
      <c r="D38" s="30"/>
      <c r="F38" s="30"/>
      <c r="G38" s="30"/>
    </row>
    <row r="39" spans="1:7" ht="14.25" hidden="1" customHeight="1" x14ac:dyDescent="0.35">
      <c r="A39" s="30" t="s">
        <v>986</v>
      </c>
      <c r="B39" s="30"/>
      <c r="C39" s="30"/>
      <c r="D39" s="30"/>
      <c r="F39" s="30"/>
      <c r="G39" s="30"/>
    </row>
    <row r="40" spans="1:7" ht="14.25" hidden="1" customHeight="1" x14ac:dyDescent="0.35">
      <c r="A40" s="30" t="s">
        <v>987</v>
      </c>
      <c r="B40" s="30"/>
      <c r="C40" s="30"/>
      <c r="D40" s="30"/>
      <c r="F40" s="30"/>
      <c r="G40" s="30"/>
    </row>
    <row r="41" spans="1:7" ht="14.25" hidden="1" customHeight="1" x14ac:dyDescent="0.35">
      <c r="A41" s="30" t="s">
        <v>988</v>
      </c>
      <c r="B41" s="30"/>
      <c r="C41" s="30"/>
      <c r="D41" s="30"/>
      <c r="F41" s="30"/>
      <c r="G41" s="30"/>
    </row>
    <row r="42" spans="1:7" ht="14.25" customHeight="1" x14ac:dyDescent="0.35">
      <c r="A42" s="44"/>
      <c r="B42" s="91" t="s">
        <v>989</v>
      </c>
      <c r="C42" s="90"/>
      <c r="D42" s="45"/>
      <c r="E42" s="45"/>
      <c r="F42" s="45"/>
      <c r="G42" s="45"/>
    </row>
    <row r="43" spans="1:7" ht="14.25" customHeight="1" x14ac:dyDescent="0.35">
      <c r="A43" s="47"/>
      <c r="B43" s="53" t="s">
        <v>990</v>
      </c>
      <c r="C43" s="47" t="s">
        <v>180</v>
      </c>
      <c r="D43" s="47"/>
      <c r="E43" s="47"/>
      <c r="F43" s="47" t="s">
        <v>991</v>
      </c>
      <c r="G43" s="47"/>
    </row>
    <row r="44" spans="1:7" ht="14.25" customHeight="1" x14ac:dyDescent="0.35">
      <c r="A44" s="30" t="s">
        <v>965</v>
      </c>
      <c r="B44" s="30" t="s">
        <v>183</v>
      </c>
      <c r="C44" s="48">
        <v>92.915756459999983</v>
      </c>
      <c r="D44" s="48"/>
      <c r="E44" s="30"/>
      <c r="F44" s="49">
        <f t="shared" ref="F44:F46" si="2">IF($C$47=0,"",IF(C44="[for completion]","",C44/$C$47))</f>
        <v>1</v>
      </c>
    </row>
    <row r="45" spans="1:7" ht="14.25" customHeight="1" x14ac:dyDescent="0.35">
      <c r="A45" s="30" t="s">
        <v>967</v>
      </c>
      <c r="B45" s="30" t="s">
        <v>185</v>
      </c>
      <c r="C45" s="48">
        <v>0</v>
      </c>
      <c r="D45" s="48"/>
      <c r="E45" s="30"/>
      <c r="F45" s="49">
        <f t="shared" si="2"/>
        <v>0</v>
      </c>
    </row>
    <row r="46" spans="1:7" ht="14.25" customHeight="1" x14ac:dyDescent="0.35">
      <c r="A46" s="30" t="s">
        <v>992</v>
      </c>
      <c r="B46" s="30" t="s">
        <v>187</v>
      </c>
      <c r="C46" s="48">
        <v>0</v>
      </c>
      <c r="D46" s="48"/>
      <c r="E46" s="30"/>
      <c r="F46" s="49">
        <f t="shared" si="2"/>
        <v>0</v>
      </c>
    </row>
    <row r="47" spans="1:7" ht="14.25" customHeight="1" x14ac:dyDescent="0.35">
      <c r="A47" s="30" t="s">
        <v>993</v>
      </c>
      <c r="B47" s="50" t="s">
        <v>189</v>
      </c>
      <c r="C47" s="48">
        <f>SUM(C44:C46)</f>
        <v>92.915756459999983</v>
      </c>
      <c r="D47" s="30"/>
      <c r="E47" s="30"/>
      <c r="F47" s="49">
        <f>SUM(F44:F46)</f>
        <v>1</v>
      </c>
    </row>
    <row r="48" spans="1:7" ht="14.25" hidden="1" customHeight="1" x14ac:dyDescent="0.35">
      <c r="A48" s="30" t="s">
        <v>969</v>
      </c>
      <c r="B48" s="51" t="s">
        <v>191</v>
      </c>
      <c r="C48" s="48"/>
      <c r="D48" s="30"/>
      <c r="E48" s="30"/>
      <c r="F48" s="49">
        <f t="shared" ref="F48:F58" si="3">IF($C$47=0,"",IF(C48="[for completion]","",C48/$C$47))</f>
        <v>0</v>
      </c>
    </row>
    <row r="49" spans="1:6" ht="14.25" hidden="1" customHeight="1" x14ac:dyDescent="0.35">
      <c r="A49" s="30" t="s">
        <v>970</v>
      </c>
      <c r="B49" s="51" t="s">
        <v>193</v>
      </c>
      <c r="C49" s="48"/>
      <c r="D49" s="30"/>
      <c r="E49" s="30"/>
      <c r="F49" s="49">
        <f t="shared" si="3"/>
        <v>0</v>
      </c>
    </row>
    <row r="50" spans="1:6" ht="14.25" hidden="1" customHeight="1" x14ac:dyDescent="0.35">
      <c r="A50" s="30" t="s">
        <v>971</v>
      </c>
      <c r="B50" s="51" t="s">
        <v>195</v>
      </c>
      <c r="C50" s="48"/>
      <c r="D50" s="30"/>
      <c r="E50" s="30"/>
      <c r="F50" s="49">
        <f t="shared" si="3"/>
        <v>0</v>
      </c>
    </row>
    <row r="51" spans="1:6" ht="14.25" hidden="1" customHeight="1" x14ac:dyDescent="0.35">
      <c r="A51" s="30" t="s">
        <v>972</v>
      </c>
      <c r="B51" s="51" t="s">
        <v>195</v>
      </c>
      <c r="C51" s="48"/>
      <c r="D51" s="30"/>
      <c r="E51" s="30"/>
      <c r="F51" s="49">
        <f t="shared" si="3"/>
        <v>0</v>
      </c>
    </row>
    <row r="52" spans="1:6" ht="14.25" hidden="1" customHeight="1" x14ac:dyDescent="0.35">
      <c r="A52" s="30" t="s">
        <v>994</v>
      </c>
      <c r="B52" s="51" t="s">
        <v>195</v>
      </c>
      <c r="C52" s="48"/>
      <c r="D52" s="30"/>
      <c r="E52" s="30"/>
      <c r="F52" s="49">
        <f t="shared" si="3"/>
        <v>0</v>
      </c>
    </row>
    <row r="53" spans="1:6" ht="14.25" hidden="1" customHeight="1" x14ac:dyDescent="0.35">
      <c r="A53" s="30" t="s">
        <v>995</v>
      </c>
      <c r="B53" s="51" t="s">
        <v>195</v>
      </c>
      <c r="C53" s="48"/>
      <c r="D53" s="30"/>
      <c r="E53" s="30"/>
      <c r="F53" s="49">
        <f t="shared" si="3"/>
        <v>0</v>
      </c>
    </row>
    <row r="54" spans="1:6" ht="14.25" hidden="1" customHeight="1" x14ac:dyDescent="0.35">
      <c r="A54" s="30" t="s">
        <v>996</v>
      </c>
      <c r="B54" s="51" t="s">
        <v>195</v>
      </c>
      <c r="C54" s="48"/>
      <c r="D54" s="30"/>
      <c r="E54" s="30"/>
      <c r="F54" s="49">
        <f t="shared" si="3"/>
        <v>0</v>
      </c>
    </row>
    <row r="55" spans="1:6" ht="14.25" hidden="1" customHeight="1" x14ac:dyDescent="0.35">
      <c r="A55" s="30" t="s">
        <v>997</v>
      </c>
      <c r="B55" s="51" t="s">
        <v>195</v>
      </c>
      <c r="C55" s="48"/>
      <c r="D55" s="30"/>
      <c r="E55" s="30"/>
      <c r="F55" s="49">
        <f t="shared" si="3"/>
        <v>0</v>
      </c>
    </row>
    <row r="56" spans="1:6" ht="14.25" hidden="1" customHeight="1" x14ac:dyDescent="0.35">
      <c r="A56" s="30" t="s">
        <v>998</v>
      </c>
      <c r="B56" s="51" t="s">
        <v>195</v>
      </c>
      <c r="C56" s="48"/>
      <c r="D56" s="30"/>
      <c r="F56" s="49">
        <f t="shared" si="3"/>
        <v>0</v>
      </c>
    </row>
    <row r="57" spans="1:6" ht="14.25" hidden="1" customHeight="1" x14ac:dyDescent="0.35">
      <c r="A57" s="30" t="s">
        <v>999</v>
      </c>
      <c r="B57" s="51" t="s">
        <v>195</v>
      </c>
      <c r="C57" s="48"/>
      <c r="D57" s="30"/>
      <c r="F57" s="49">
        <f t="shared" si="3"/>
        <v>0</v>
      </c>
    </row>
    <row r="58" spans="1:6" ht="14.25" hidden="1" customHeight="1" x14ac:dyDescent="0.35">
      <c r="A58" s="30" t="s">
        <v>1000</v>
      </c>
      <c r="B58" s="51" t="s">
        <v>195</v>
      </c>
      <c r="C58" s="52"/>
      <c r="D58" s="31"/>
      <c r="F58" s="49">
        <f t="shared" si="3"/>
        <v>0</v>
      </c>
    </row>
    <row r="59" spans="1:6" ht="14.25" hidden="1" customHeight="1" x14ac:dyDescent="0.35">
      <c r="A59" s="30" t="s">
        <v>1001</v>
      </c>
      <c r="B59" s="51" t="s">
        <v>195</v>
      </c>
      <c r="C59" s="52"/>
      <c r="D59" s="31"/>
      <c r="E59" s="31"/>
      <c r="F59" s="30"/>
    </row>
    <row r="60" spans="1:6" ht="14.25" hidden="1" customHeight="1" x14ac:dyDescent="0.35">
      <c r="A60" s="30" t="s">
        <v>1002</v>
      </c>
      <c r="B60" s="51" t="s">
        <v>195</v>
      </c>
      <c r="C60" s="52"/>
      <c r="D60" s="31"/>
      <c r="E60" s="31"/>
      <c r="F60" s="30"/>
    </row>
    <row r="61" spans="1:6" ht="14.25" hidden="1" customHeight="1" x14ac:dyDescent="0.35">
      <c r="A61" s="30" t="s">
        <v>1003</v>
      </c>
      <c r="B61" s="51" t="s">
        <v>195</v>
      </c>
      <c r="C61" s="52"/>
      <c r="D61" s="31"/>
      <c r="E61" s="31"/>
      <c r="F61" s="30"/>
    </row>
    <row r="62" spans="1:6" ht="14.25" hidden="1" customHeight="1" x14ac:dyDescent="0.35">
      <c r="A62" s="30" t="s">
        <v>1004</v>
      </c>
      <c r="B62" s="51" t="s">
        <v>195</v>
      </c>
      <c r="C62" s="52"/>
      <c r="D62" s="31"/>
      <c r="E62" s="31"/>
      <c r="F62" s="30"/>
    </row>
    <row r="63" spans="1:6" ht="14.25" hidden="1" customHeight="1" x14ac:dyDescent="0.35">
      <c r="A63" s="30" t="s">
        <v>1005</v>
      </c>
      <c r="B63" s="51" t="s">
        <v>195</v>
      </c>
      <c r="C63" s="52"/>
      <c r="D63" s="31"/>
      <c r="E63" s="31"/>
      <c r="F63" s="30"/>
    </row>
    <row r="64" spans="1:6" ht="14.25" hidden="1" customHeight="1" x14ac:dyDescent="0.35">
      <c r="A64" s="30" t="s">
        <v>1006</v>
      </c>
      <c r="B64" s="51" t="s">
        <v>195</v>
      </c>
      <c r="C64" s="52"/>
      <c r="D64" s="31"/>
      <c r="E64" s="31"/>
      <c r="F64" s="30"/>
    </row>
    <row r="65" spans="1:7" ht="14.25" hidden="1" customHeight="1" x14ac:dyDescent="0.35">
      <c r="A65" s="30" t="s">
        <v>1007</v>
      </c>
      <c r="B65" s="51" t="s">
        <v>195</v>
      </c>
      <c r="C65" s="52"/>
      <c r="D65" s="31"/>
      <c r="E65" s="31"/>
      <c r="F65" s="30"/>
    </row>
    <row r="66" spans="1:7" ht="14.25" customHeight="1" x14ac:dyDescent="0.35">
      <c r="A66" s="47"/>
      <c r="B66" s="53" t="s">
        <v>204</v>
      </c>
      <c r="C66" s="47" t="s">
        <v>205</v>
      </c>
      <c r="D66" s="47" t="s">
        <v>206</v>
      </c>
      <c r="E66" s="47"/>
      <c r="F66" s="47" t="s">
        <v>1008</v>
      </c>
      <c r="G66" s="47"/>
    </row>
    <row r="67" spans="1:7" ht="14.25" customHeight="1" x14ac:dyDescent="0.35">
      <c r="A67" s="30" t="s">
        <v>1009</v>
      </c>
      <c r="B67" s="30" t="s">
        <v>1010</v>
      </c>
      <c r="C67" s="55">
        <v>498</v>
      </c>
      <c r="D67" s="55">
        <v>0</v>
      </c>
      <c r="E67" s="30"/>
      <c r="F67" s="55">
        <v>498</v>
      </c>
      <c r="G67" s="30"/>
    </row>
    <row r="68" spans="1:7" ht="14.25" hidden="1" customHeight="1" x14ac:dyDescent="0.35">
      <c r="A68" s="30" t="s">
        <v>1011</v>
      </c>
      <c r="B68" s="56" t="s">
        <v>211</v>
      </c>
      <c r="C68" s="55"/>
      <c r="D68" s="55"/>
      <c r="E68" s="30"/>
      <c r="F68" s="30"/>
      <c r="G68" s="30"/>
    </row>
    <row r="69" spans="1:7" ht="14.25" hidden="1" customHeight="1" x14ac:dyDescent="0.35">
      <c r="A69" s="30" t="s">
        <v>1012</v>
      </c>
      <c r="B69" s="56" t="s">
        <v>213</v>
      </c>
      <c r="C69" s="55"/>
      <c r="D69" s="55"/>
      <c r="E69" s="30"/>
      <c r="F69" s="30"/>
      <c r="G69" s="30"/>
    </row>
    <row r="70" spans="1:7" ht="14.25" hidden="1" customHeight="1" x14ac:dyDescent="0.35">
      <c r="A70" s="30" t="s">
        <v>1013</v>
      </c>
      <c r="B70" s="56"/>
      <c r="C70" s="30"/>
      <c r="D70" s="30"/>
      <c r="E70" s="30"/>
      <c r="F70" s="30"/>
      <c r="G70" s="30"/>
    </row>
    <row r="71" spans="1:7" ht="14.25" hidden="1" customHeight="1" x14ac:dyDescent="0.35">
      <c r="A71" s="30" t="s">
        <v>1014</v>
      </c>
      <c r="B71" s="56"/>
      <c r="C71" s="30"/>
      <c r="D71" s="30"/>
      <c r="E71" s="30"/>
      <c r="F71" s="30"/>
      <c r="G71" s="30"/>
    </row>
    <row r="72" spans="1:7" ht="14.25" hidden="1" customHeight="1" x14ac:dyDescent="0.35">
      <c r="A72" s="30" t="s">
        <v>1015</v>
      </c>
      <c r="B72" s="56"/>
      <c r="C72" s="30"/>
      <c r="D72" s="30"/>
      <c r="E72" s="30"/>
      <c r="F72" s="30"/>
      <c r="G72" s="30"/>
    </row>
    <row r="73" spans="1:7" ht="14.25" hidden="1" customHeight="1" x14ac:dyDescent="0.35">
      <c r="A73" s="30" t="s">
        <v>1016</v>
      </c>
      <c r="B73" s="56"/>
      <c r="C73" s="30"/>
      <c r="D73" s="30"/>
      <c r="E73" s="30"/>
      <c r="F73" s="30"/>
      <c r="G73" s="30"/>
    </row>
    <row r="74" spans="1:7" ht="14.25" customHeight="1" x14ac:dyDescent="0.35">
      <c r="A74" s="47"/>
      <c r="B74" s="53" t="s">
        <v>218</v>
      </c>
      <c r="C74" s="47" t="s">
        <v>219</v>
      </c>
      <c r="D74" s="47" t="s">
        <v>220</v>
      </c>
      <c r="E74" s="47"/>
      <c r="F74" s="47" t="s">
        <v>1017</v>
      </c>
      <c r="G74" s="47"/>
    </row>
    <row r="75" spans="1:7" ht="14.25" customHeight="1" x14ac:dyDescent="0.35">
      <c r="A75" s="30" t="s">
        <v>1018</v>
      </c>
      <c r="B75" s="30" t="s">
        <v>222</v>
      </c>
      <c r="C75" s="49">
        <v>0.11942620006303284</v>
      </c>
      <c r="D75" s="49">
        <v>0</v>
      </c>
      <c r="E75" s="49"/>
      <c r="F75" s="49">
        <v>0.11942620006303284</v>
      </c>
      <c r="G75" s="30"/>
    </row>
    <row r="76" spans="1:7" ht="14.25" hidden="1" customHeight="1" x14ac:dyDescent="0.35">
      <c r="A76" s="30" t="s">
        <v>1019</v>
      </c>
      <c r="B76" s="30"/>
      <c r="C76" s="49"/>
      <c r="D76" s="49"/>
      <c r="E76" s="49"/>
      <c r="F76" s="49"/>
      <c r="G76" s="30"/>
    </row>
    <row r="77" spans="1:7" ht="14.25" hidden="1" customHeight="1" x14ac:dyDescent="0.35">
      <c r="A77" s="30" t="s">
        <v>1020</v>
      </c>
      <c r="B77" s="30"/>
      <c r="C77" s="49"/>
      <c r="D77" s="49"/>
      <c r="E77" s="49"/>
      <c r="F77" s="49"/>
      <c r="G77" s="30"/>
    </row>
    <row r="78" spans="1:7" ht="14.25" hidden="1" customHeight="1" x14ac:dyDescent="0.35">
      <c r="A78" s="30" t="s">
        <v>1021</v>
      </c>
      <c r="B78" s="30"/>
      <c r="C78" s="49"/>
      <c r="D78" s="49"/>
      <c r="E78" s="49"/>
      <c r="F78" s="49"/>
      <c r="G78" s="30"/>
    </row>
    <row r="79" spans="1:7" ht="14.25" hidden="1" customHeight="1" x14ac:dyDescent="0.35">
      <c r="A79" s="30" t="s">
        <v>1022</v>
      </c>
      <c r="B79" s="30"/>
      <c r="C79" s="49"/>
      <c r="D79" s="49"/>
      <c r="E79" s="49"/>
      <c r="F79" s="49"/>
      <c r="G79" s="30"/>
    </row>
    <row r="80" spans="1:7" ht="14.25" hidden="1" customHeight="1" x14ac:dyDescent="0.35">
      <c r="A80" s="30" t="s">
        <v>1023</v>
      </c>
      <c r="B80" s="30"/>
      <c r="C80" s="49"/>
      <c r="D80" s="49"/>
      <c r="E80" s="49"/>
      <c r="F80" s="49"/>
      <c r="G80" s="30"/>
    </row>
    <row r="81" spans="1:7" ht="14.25" hidden="1" customHeight="1" x14ac:dyDescent="0.35">
      <c r="A81" s="30" t="s">
        <v>1024</v>
      </c>
      <c r="B81" s="30"/>
      <c r="C81" s="49"/>
      <c r="D81" s="49"/>
      <c r="E81" s="49"/>
      <c r="F81" s="49"/>
      <c r="G81" s="30"/>
    </row>
    <row r="82" spans="1:7" ht="14.25" customHeight="1" x14ac:dyDescent="0.35">
      <c r="A82" s="47"/>
      <c r="B82" s="53" t="s">
        <v>229</v>
      </c>
      <c r="C82" s="47" t="s">
        <v>219</v>
      </c>
      <c r="D82" s="47" t="s">
        <v>220</v>
      </c>
      <c r="E82" s="47"/>
      <c r="F82" s="47" t="s">
        <v>1017</v>
      </c>
      <c r="G82" s="47"/>
    </row>
    <row r="83" spans="1:7" ht="14.25" customHeight="1" x14ac:dyDescent="0.35">
      <c r="A83" s="30" t="s">
        <v>1025</v>
      </c>
      <c r="B83" s="57" t="s">
        <v>231</v>
      </c>
      <c r="C83" s="58">
        <f t="shared" ref="C83:D83" si="4">SUM(C84:C117)</f>
        <v>1</v>
      </c>
      <c r="D83" s="58">
        <f t="shared" si="4"/>
        <v>0</v>
      </c>
      <c r="E83" s="49"/>
      <c r="F83" s="58">
        <f>SUM(F84:F117)</f>
        <v>1</v>
      </c>
      <c r="G83" s="30"/>
    </row>
    <row r="84" spans="1:7" ht="14.25" hidden="1" customHeight="1" x14ac:dyDescent="0.35">
      <c r="A84" s="30" t="s">
        <v>1026</v>
      </c>
      <c r="B84" s="30" t="s">
        <v>233</v>
      </c>
      <c r="C84" s="49">
        <v>0</v>
      </c>
      <c r="D84" s="49">
        <v>0</v>
      </c>
      <c r="E84" s="49"/>
      <c r="F84" s="49">
        <v>0</v>
      </c>
      <c r="G84" s="30"/>
    </row>
    <row r="85" spans="1:7" ht="14.25" hidden="1" customHeight="1" x14ac:dyDescent="0.35">
      <c r="A85" s="30" t="s">
        <v>1027</v>
      </c>
      <c r="B85" s="30" t="s">
        <v>235</v>
      </c>
      <c r="C85" s="49">
        <v>0</v>
      </c>
      <c r="D85" s="49">
        <v>0</v>
      </c>
      <c r="E85" s="49"/>
      <c r="F85" s="49">
        <v>0</v>
      </c>
      <c r="G85" s="30"/>
    </row>
    <row r="86" spans="1:7" ht="14.25" hidden="1" customHeight="1" x14ac:dyDescent="0.35">
      <c r="A86" s="30" t="s">
        <v>1028</v>
      </c>
      <c r="B86" s="30" t="s">
        <v>237</v>
      </c>
      <c r="C86" s="49">
        <v>0</v>
      </c>
      <c r="D86" s="49">
        <v>0</v>
      </c>
      <c r="E86" s="49"/>
      <c r="F86" s="49">
        <v>0</v>
      </c>
      <c r="G86" s="30"/>
    </row>
    <row r="87" spans="1:7" ht="14.25" hidden="1" customHeight="1" x14ac:dyDescent="0.35">
      <c r="A87" s="30" t="s">
        <v>1029</v>
      </c>
      <c r="B87" s="30" t="s">
        <v>239</v>
      </c>
      <c r="C87" s="49">
        <v>0</v>
      </c>
      <c r="D87" s="49">
        <v>0</v>
      </c>
      <c r="E87" s="49"/>
      <c r="F87" s="49">
        <v>0</v>
      </c>
      <c r="G87" s="30"/>
    </row>
    <row r="88" spans="1:7" ht="14.25" hidden="1" customHeight="1" x14ac:dyDescent="0.35">
      <c r="A88" s="30" t="s">
        <v>1030</v>
      </c>
      <c r="B88" s="30" t="s">
        <v>241</v>
      </c>
      <c r="C88" s="49">
        <v>0</v>
      </c>
      <c r="D88" s="49">
        <v>0</v>
      </c>
      <c r="E88" s="49"/>
      <c r="F88" s="49">
        <v>0</v>
      </c>
      <c r="G88" s="30"/>
    </row>
    <row r="89" spans="1:7" ht="14.25" hidden="1" customHeight="1" x14ac:dyDescent="0.35">
      <c r="A89" s="30" t="s">
        <v>1031</v>
      </c>
      <c r="B89" s="30" t="s">
        <v>243</v>
      </c>
      <c r="C89" s="49">
        <v>0</v>
      </c>
      <c r="D89" s="49">
        <v>0</v>
      </c>
      <c r="E89" s="49"/>
      <c r="F89" s="49">
        <v>0</v>
      </c>
      <c r="G89" s="30"/>
    </row>
    <row r="90" spans="1:7" ht="14.25" hidden="1" customHeight="1" x14ac:dyDescent="0.35">
      <c r="A90" s="30" t="s">
        <v>1032</v>
      </c>
      <c r="B90" s="30" t="s">
        <v>245</v>
      </c>
      <c r="C90" s="49">
        <v>0</v>
      </c>
      <c r="D90" s="49">
        <v>0</v>
      </c>
      <c r="E90" s="49"/>
      <c r="F90" s="49">
        <v>0</v>
      </c>
      <c r="G90" s="30"/>
    </row>
    <row r="91" spans="1:7" ht="14.25" hidden="1" customHeight="1" x14ac:dyDescent="0.35">
      <c r="A91" s="30" t="s">
        <v>1033</v>
      </c>
      <c r="B91" s="30" t="s">
        <v>247</v>
      </c>
      <c r="C91" s="49">
        <v>0</v>
      </c>
      <c r="D91" s="49">
        <v>0</v>
      </c>
      <c r="E91" s="49"/>
      <c r="F91" s="49">
        <v>0</v>
      </c>
      <c r="G91" s="30"/>
    </row>
    <row r="92" spans="1:7" ht="14.25" hidden="1" customHeight="1" x14ac:dyDescent="0.35">
      <c r="A92" s="30" t="s">
        <v>1034</v>
      </c>
      <c r="B92" s="30" t="s">
        <v>249</v>
      </c>
      <c r="C92" s="49">
        <v>0</v>
      </c>
      <c r="D92" s="49">
        <v>0</v>
      </c>
      <c r="E92" s="49"/>
      <c r="F92" s="49">
        <v>0</v>
      </c>
      <c r="G92" s="30"/>
    </row>
    <row r="93" spans="1:7" ht="14.25" hidden="1" customHeight="1" x14ac:dyDescent="0.35">
      <c r="A93" s="30" t="s">
        <v>1035</v>
      </c>
      <c r="B93" s="30" t="s">
        <v>251</v>
      </c>
      <c r="C93" s="49">
        <v>0</v>
      </c>
      <c r="D93" s="49">
        <v>0</v>
      </c>
      <c r="E93" s="49"/>
      <c r="F93" s="49">
        <v>0</v>
      </c>
      <c r="G93" s="30"/>
    </row>
    <row r="94" spans="1:7" ht="14.25" hidden="1" customHeight="1" x14ac:dyDescent="0.35">
      <c r="A94" s="30" t="s">
        <v>1036</v>
      </c>
      <c r="B94" s="30" t="s">
        <v>253</v>
      </c>
      <c r="C94" s="49">
        <v>0</v>
      </c>
      <c r="D94" s="49">
        <v>0</v>
      </c>
      <c r="E94" s="49"/>
      <c r="F94" s="49">
        <v>0</v>
      </c>
      <c r="G94" s="30"/>
    </row>
    <row r="95" spans="1:7" ht="14.25" hidden="1" customHeight="1" x14ac:dyDescent="0.35">
      <c r="A95" s="30" t="s">
        <v>1037</v>
      </c>
      <c r="B95" s="30" t="s">
        <v>255</v>
      </c>
      <c r="C95" s="49">
        <v>0</v>
      </c>
      <c r="D95" s="49">
        <v>0</v>
      </c>
      <c r="E95" s="49"/>
      <c r="F95" s="49">
        <v>0</v>
      </c>
      <c r="G95" s="30"/>
    </row>
    <row r="96" spans="1:7" ht="14.25" hidden="1" customHeight="1" x14ac:dyDescent="0.35">
      <c r="A96" s="30" t="s">
        <v>1038</v>
      </c>
      <c r="B96" s="30" t="s">
        <v>257</v>
      </c>
      <c r="C96" s="49">
        <v>0</v>
      </c>
      <c r="D96" s="49">
        <v>0</v>
      </c>
      <c r="E96" s="49"/>
      <c r="F96" s="49">
        <v>0</v>
      </c>
      <c r="G96" s="30"/>
    </row>
    <row r="97" spans="1:7" ht="14.25" hidden="1" customHeight="1" x14ac:dyDescent="0.35">
      <c r="A97" s="30" t="s">
        <v>1039</v>
      </c>
      <c r="B97" s="30" t="s">
        <v>259</v>
      </c>
      <c r="C97" s="49">
        <v>0</v>
      </c>
      <c r="D97" s="49">
        <v>0</v>
      </c>
      <c r="E97" s="49"/>
      <c r="F97" s="49">
        <v>0</v>
      </c>
      <c r="G97" s="30"/>
    </row>
    <row r="98" spans="1:7" ht="14.25" hidden="1" customHeight="1" x14ac:dyDescent="0.35">
      <c r="A98" s="30" t="s">
        <v>1040</v>
      </c>
      <c r="B98" s="30" t="s">
        <v>261</v>
      </c>
      <c r="C98" s="49">
        <v>0</v>
      </c>
      <c r="D98" s="49">
        <v>0</v>
      </c>
      <c r="E98" s="49"/>
      <c r="F98" s="49">
        <v>0</v>
      </c>
      <c r="G98" s="30"/>
    </row>
    <row r="99" spans="1:7" ht="14.25" hidden="1" customHeight="1" x14ac:dyDescent="0.35">
      <c r="A99" s="30" t="s">
        <v>1041</v>
      </c>
      <c r="B99" s="30" t="s">
        <v>263</v>
      </c>
      <c r="C99" s="49">
        <v>0</v>
      </c>
      <c r="D99" s="49">
        <v>0</v>
      </c>
      <c r="E99" s="49"/>
      <c r="F99" s="49">
        <v>0</v>
      </c>
      <c r="G99" s="30"/>
    </row>
    <row r="100" spans="1:7" ht="14.25" hidden="1" customHeight="1" x14ac:dyDescent="0.35">
      <c r="A100" s="30" t="s">
        <v>1042</v>
      </c>
      <c r="B100" s="30" t="s">
        <v>265</v>
      </c>
      <c r="C100" s="49">
        <v>0</v>
      </c>
      <c r="D100" s="49">
        <v>0</v>
      </c>
      <c r="E100" s="49"/>
      <c r="F100" s="49">
        <v>0</v>
      </c>
      <c r="G100" s="30"/>
    </row>
    <row r="101" spans="1:7" ht="14.25" hidden="1" customHeight="1" x14ac:dyDescent="0.35">
      <c r="A101" s="30" t="s">
        <v>1043</v>
      </c>
      <c r="B101" s="30" t="s">
        <v>267</v>
      </c>
      <c r="C101" s="49">
        <v>0</v>
      </c>
      <c r="D101" s="49">
        <v>0</v>
      </c>
      <c r="E101" s="49"/>
      <c r="F101" s="49">
        <v>0</v>
      </c>
      <c r="G101" s="30"/>
    </row>
    <row r="102" spans="1:7" ht="14.25" hidden="1" customHeight="1" x14ac:dyDescent="0.35">
      <c r="A102" s="30" t="s">
        <v>1044</v>
      </c>
      <c r="B102" s="30" t="s">
        <v>269</v>
      </c>
      <c r="C102" s="49">
        <v>0</v>
      </c>
      <c r="D102" s="49">
        <v>0</v>
      </c>
      <c r="E102" s="49"/>
      <c r="F102" s="49">
        <v>0</v>
      </c>
      <c r="G102" s="30"/>
    </row>
    <row r="103" spans="1:7" ht="14.25" hidden="1" customHeight="1" x14ac:dyDescent="0.35">
      <c r="A103" s="30" t="s">
        <v>1045</v>
      </c>
      <c r="B103" s="30" t="s">
        <v>271</v>
      </c>
      <c r="C103" s="49">
        <v>0</v>
      </c>
      <c r="D103" s="49">
        <v>0</v>
      </c>
      <c r="E103" s="49"/>
      <c r="F103" s="49">
        <v>0</v>
      </c>
      <c r="G103" s="30"/>
    </row>
    <row r="104" spans="1:7" ht="14.25" hidden="1" customHeight="1" x14ac:dyDescent="0.35">
      <c r="A104" s="30" t="s">
        <v>1046</v>
      </c>
      <c r="B104" s="30" t="s">
        <v>273</v>
      </c>
      <c r="C104" s="49">
        <v>0</v>
      </c>
      <c r="D104" s="49">
        <v>0</v>
      </c>
      <c r="E104" s="49"/>
      <c r="F104" s="49">
        <v>0</v>
      </c>
      <c r="G104" s="30"/>
    </row>
    <row r="105" spans="1:7" ht="14.25" customHeight="1" x14ac:dyDescent="0.35">
      <c r="A105" s="30" t="s">
        <v>1047</v>
      </c>
      <c r="B105" s="30" t="s">
        <v>275</v>
      </c>
      <c r="C105" s="49">
        <v>1</v>
      </c>
      <c r="D105" s="49">
        <v>0</v>
      </c>
      <c r="E105" s="49"/>
      <c r="F105" s="49">
        <v>1</v>
      </c>
      <c r="G105" s="30"/>
    </row>
    <row r="106" spans="1:7" ht="14.25" hidden="1" customHeight="1" x14ac:dyDescent="0.35">
      <c r="A106" s="30" t="s">
        <v>1048</v>
      </c>
      <c r="B106" s="30" t="s">
        <v>277</v>
      </c>
      <c r="C106" s="49">
        <v>0</v>
      </c>
      <c r="D106" s="49">
        <v>0</v>
      </c>
      <c r="E106" s="49"/>
      <c r="F106" s="49">
        <v>0</v>
      </c>
      <c r="G106" s="30"/>
    </row>
    <row r="107" spans="1:7" ht="14.25" hidden="1" customHeight="1" x14ac:dyDescent="0.35">
      <c r="A107" s="30" t="s">
        <v>1049</v>
      </c>
      <c r="B107" s="30" t="s">
        <v>279</v>
      </c>
      <c r="C107" s="49">
        <v>0</v>
      </c>
      <c r="D107" s="49">
        <v>0</v>
      </c>
      <c r="E107" s="49"/>
      <c r="F107" s="49">
        <v>0</v>
      </c>
      <c r="G107" s="30"/>
    </row>
    <row r="108" spans="1:7" ht="14.25" hidden="1" customHeight="1" x14ac:dyDescent="0.35">
      <c r="A108" s="30" t="s">
        <v>1050</v>
      </c>
      <c r="B108" s="30" t="s">
        <v>281</v>
      </c>
      <c r="C108" s="49">
        <v>0</v>
      </c>
      <c r="D108" s="49">
        <v>0</v>
      </c>
      <c r="E108" s="49"/>
      <c r="F108" s="49">
        <v>0</v>
      </c>
      <c r="G108" s="30"/>
    </row>
    <row r="109" spans="1:7" ht="14.25" hidden="1" customHeight="1" x14ac:dyDescent="0.35">
      <c r="A109" s="30" t="s">
        <v>1051</v>
      </c>
      <c r="B109" s="30" t="s">
        <v>283</v>
      </c>
      <c r="C109" s="49">
        <v>0</v>
      </c>
      <c r="D109" s="49">
        <v>0</v>
      </c>
      <c r="E109" s="49"/>
      <c r="F109" s="49">
        <v>0</v>
      </c>
      <c r="G109" s="30"/>
    </row>
    <row r="110" spans="1:7" ht="14.25" hidden="1" customHeight="1" x14ac:dyDescent="0.35">
      <c r="A110" s="30" t="s">
        <v>1052</v>
      </c>
      <c r="B110" s="30" t="s">
        <v>285</v>
      </c>
      <c r="C110" s="49">
        <v>0</v>
      </c>
      <c r="D110" s="49">
        <v>0</v>
      </c>
      <c r="E110" s="49"/>
      <c r="F110" s="49">
        <v>0</v>
      </c>
      <c r="G110" s="30"/>
    </row>
    <row r="111" spans="1:7" ht="14.25" hidden="1" customHeight="1" x14ac:dyDescent="0.35">
      <c r="A111" s="30" t="s">
        <v>1053</v>
      </c>
      <c r="B111" s="57" t="s">
        <v>287</v>
      </c>
      <c r="C111" s="58">
        <f t="shared" ref="C111:D111" si="5">SUM(C112:C114)</f>
        <v>0</v>
      </c>
      <c r="D111" s="58">
        <f t="shared" si="5"/>
        <v>0</v>
      </c>
      <c r="E111" s="49"/>
      <c r="F111" s="58">
        <f>SUM(F112:F114)</f>
        <v>0</v>
      </c>
      <c r="G111" s="30"/>
    </row>
    <row r="112" spans="1:7" ht="14.25" hidden="1" customHeight="1" x14ac:dyDescent="0.35">
      <c r="A112" s="30" t="s">
        <v>1054</v>
      </c>
      <c r="B112" s="30" t="s">
        <v>289</v>
      </c>
      <c r="C112" s="49">
        <v>0</v>
      </c>
      <c r="D112" s="49">
        <v>0</v>
      </c>
      <c r="E112" s="49"/>
      <c r="F112" s="49">
        <v>0</v>
      </c>
      <c r="G112" s="30"/>
    </row>
    <row r="113" spans="1:7" ht="14.25" hidden="1" customHeight="1" x14ac:dyDescent="0.35">
      <c r="A113" s="30" t="s">
        <v>1055</v>
      </c>
      <c r="B113" s="30" t="s">
        <v>291</v>
      </c>
      <c r="C113" s="49">
        <v>0</v>
      </c>
      <c r="D113" s="49">
        <v>0</v>
      </c>
      <c r="E113" s="49"/>
      <c r="F113" s="49">
        <v>0</v>
      </c>
      <c r="G113" s="30"/>
    </row>
    <row r="114" spans="1:7" ht="14.25" hidden="1" customHeight="1" x14ac:dyDescent="0.35">
      <c r="A114" s="30" t="s">
        <v>1056</v>
      </c>
      <c r="B114" s="30" t="s">
        <v>293</v>
      </c>
      <c r="C114" s="49">
        <v>0</v>
      </c>
      <c r="D114" s="49">
        <v>0</v>
      </c>
      <c r="E114" s="49"/>
      <c r="F114" s="49">
        <v>0</v>
      </c>
      <c r="G114" s="30"/>
    </row>
    <row r="115" spans="1:7" ht="14.25" hidden="1" customHeight="1" x14ac:dyDescent="0.35">
      <c r="A115" s="30" t="s">
        <v>1057</v>
      </c>
      <c r="B115" s="57" t="s">
        <v>187</v>
      </c>
      <c r="C115" s="58">
        <f t="shared" ref="C115:D115" si="6">SUM(C116:C126)</f>
        <v>0</v>
      </c>
      <c r="D115" s="58">
        <f t="shared" si="6"/>
        <v>0</v>
      </c>
      <c r="E115" s="49"/>
      <c r="F115" s="58">
        <f>SUM(F116:F126)</f>
        <v>0</v>
      </c>
      <c r="G115" s="30"/>
    </row>
    <row r="116" spans="1:7" ht="14.25" hidden="1" customHeight="1" x14ac:dyDescent="0.35">
      <c r="A116" s="30" t="s">
        <v>1058</v>
      </c>
      <c r="B116" s="59" t="s">
        <v>296</v>
      </c>
      <c r="C116" s="49">
        <v>0</v>
      </c>
      <c r="D116" s="49">
        <v>0</v>
      </c>
      <c r="E116" s="49"/>
      <c r="F116" s="49">
        <v>0</v>
      </c>
      <c r="G116" s="30"/>
    </row>
    <row r="117" spans="1:7" ht="14.25" hidden="1" customHeight="1" x14ac:dyDescent="0.35">
      <c r="A117" s="30" t="s">
        <v>1059</v>
      </c>
      <c r="B117" s="30" t="s">
        <v>298</v>
      </c>
      <c r="C117" s="49">
        <v>0</v>
      </c>
      <c r="D117" s="49">
        <v>0</v>
      </c>
      <c r="E117" s="49"/>
      <c r="F117" s="49">
        <v>0</v>
      </c>
      <c r="G117" s="30"/>
    </row>
    <row r="118" spans="1:7" ht="14.25" hidden="1" customHeight="1" x14ac:dyDescent="0.35">
      <c r="A118" s="30" t="s">
        <v>1060</v>
      </c>
      <c r="B118" s="59" t="s">
        <v>300</v>
      </c>
      <c r="C118" s="49">
        <v>0</v>
      </c>
      <c r="D118" s="49">
        <v>0</v>
      </c>
      <c r="E118" s="49"/>
      <c r="F118" s="49">
        <v>0</v>
      </c>
      <c r="G118" s="30"/>
    </row>
    <row r="119" spans="1:7" ht="14.25" hidden="1" customHeight="1" x14ac:dyDescent="0.35">
      <c r="A119" s="30" t="s">
        <v>1061</v>
      </c>
      <c r="B119" s="59" t="s">
        <v>302</v>
      </c>
      <c r="C119" s="49">
        <v>0</v>
      </c>
      <c r="D119" s="49">
        <v>0</v>
      </c>
      <c r="E119" s="49"/>
      <c r="F119" s="49">
        <v>0</v>
      </c>
      <c r="G119" s="30"/>
    </row>
    <row r="120" spans="1:7" ht="14.25" hidden="1" customHeight="1" x14ac:dyDescent="0.35">
      <c r="A120" s="30" t="s">
        <v>1062</v>
      </c>
      <c r="B120" s="59" t="s">
        <v>304</v>
      </c>
      <c r="C120" s="49">
        <v>0</v>
      </c>
      <c r="D120" s="49">
        <v>0</v>
      </c>
      <c r="E120" s="49"/>
      <c r="F120" s="49">
        <v>0</v>
      </c>
      <c r="G120" s="30"/>
    </row>
    <row r="121" spans="1:7" ht="14.25" hidden="1" customHeight="1" x14ac:dyDescent="0.35">
      <c r="A121" s="30" t="s">
        <v>1063</v>
      </c>
      <c r="B121" s="59" t="s">
        <v>306</v>
      </c>
      <c r="C121" s="49">
        <v>0</v>
      </c>
      <c r="D121" s="49">
        <v>0</v>
      </c>
      <c r="E121" s="49"/>
      <c r="F121" s="49">
        <v>0</v>
      </c>
      <c r="G121" s="30"/>
    </row>
    <row r="122" spans="1:7" ht="14.25" hidden="1" customHeight="1" x14ac:dyDescent="0.35">
      <c r="A122" s="30" t="s">
        <v>1064</v>
      </c>
      <c r="B122" s="59" t="s">
        <v>308</v>
      </c>
      <c r="C122" s="49">
        <v>0</v>
      </c>
      <c r="D122" s="49">
        <v>0</v>
      </c>
      <c r="E122" s="49"/>
      <c r="F122" s="49">
        <v>0</v>
      </c>
      <c r="G122" s="30"/>
    </row>
    <row r="123" spans="1:7" ht="14.25" hidden="1" customHeight="1" x14ac:dyDescent="0.35">
      <c r="A123" s="30" t="s">
        <v>1065</v>
      </c>
      <c r="B123" s="59" t="s">
        <v>310</v>
      </c>
      <c r="C123" s="49">
        <v>0</v>
      </c>
      <c r="D123" s="49">
        <v>0</v>
      </c>
      <c r="E123" s="49"/>
      <c r="F123" s="49">
        <v>0</v>
      </c>
      <c r="G123" s="30"/>
    </row>
    <row r="124" spans="1:7" ht="14.25" hidden="1" customHeight="1" x14ac:dyDescent="0.35">
      <c r="A124" s="30" t="s">
        <v>1066</v>
      </c>
      <c r="B124" s="59" t="s">
        <v>312</v>
      </c>
      <c r="C124" s="49">
        <v>0</v>
      </c>
      <c r="D124" s="49">
        <v>0</v>
      </c>
      <c r="E124" s="49"/>
      <c r="F124" s="49">
        <v>0</v>
      </c>
      <c r="G124" s="30"/>
    </row>
    <row r="125" spans="1:7" ht="14.25" hidden="1" customHeight="1" x14ac:dyDescent="0.35">
      <c r="A125" s="30" t="s">
        <v>1067</v>
      </c>
      <c r="B125" s="59" t="s">
        <v>314</v>
      </c>
      <c r="C125" s="49">
        <v>0</v>
      </c>
      <c r="D125" s="49">
        <v>0</v>
      </c>
      <c r="E125" s="49"/>
      <c r="F125" s="49">
        <v>0</v>
      </c>
      <c r="G125" s="30"/>
    </row>
    <row r="126" spans="1:7" ht="14.25" hidden="1" customHeight="1" x14ac:dyDescent="0.35">
      <c r="A126" s="30" t="s">
        <v>1068</v>
      </c>
      <c r="B126" s="59" t="s">
        <v>187</v>
      </c>
      <c r="C126" s="49">
        <v>0</v>
      </c>
      <c r="D126" s="49">
        <v>0</v>
      </c>
      <c r="E126" s="49"/>
      <c r="F126" s="49">
        <v>0</v>
      </c>
      <c r="G126" s="30"/>
    </row>
    <row r="127" spans="1:7" ht="14.25" hidden="1" customHeight="1" x14ac:dyDescent="0.35">
      <c r="A127" s="30" t="s">
        <v>1069</v>
      </c>
      <c r="B127" s="51" t="s">
        <v>195</v>
      </c>
      <c r="C127" s="49"/>
      <c r="D127" s="49"/>
      <c r="E127" s="49"/>
      <c r="F127" s="49"/>
      <c r="G127" s="30"/>
    </row>
    <row r="128" spans="1:7" ht="14.25" hidden="1" customHeight="1" x14ac:dyDescent="0.35">
      <c r="A128" s="30" t="s">
        <v>1070</v>
      </c>
      <c r="B128" s="51" t="s">
        <v>195</v>
      </c>
      <c r="C128" s="49"/>
      <c r="D128" s="49"/>
      <c r="E128" s="49"/>
      <c r="F128" s="49"/>
      <c r="G128" s="30"/>
    </row>
    <row r="129" spans="1:7" ht="14.25" hidden="1" customHeight="1" x14ac:dyDescent="0.35">
      <c r="A129" s="30" t="s">
        <v>1071</v>
      </c>
      <c r="B129" s="51" t="s">
        <v>195</v>
      </c>
      <c r="C129" s="49"/>
      <c r="D129" s="49"/>
      <c r="E129" s="49"/>
      <c r="F129" s="49"/>
      <c r="G129" s="30"/>
    </row>
    <row r="130" spans="1:7" ht="14.25" hidden="1" customHeight="1" x14ac:dyDescent="0.35">
      <c r="A130" s="30" t="s">
        <v>1072</v>
      </c>
      <c r="B130" s="51" t="s">
        <v>195</v>
      </c>
      <c r="C130" s="49"/>
      <c r="D130" s="49"/>
      <c r="E130" s="49"/>
      <c r="F130" s="49"/>
      <c r="G130" s="30"/>
    </row>
    <row r="131" spans="1:7" ht="14.25" hidden="1" customHeight="1" x14ac:dyDescent="0.35">
      <c r="A131" s="30" t="s">
        <v>1073</v>
      </c>
      <c r="B131" s="51" t="s">
        <v>195</v>
      </c>
      <c r="C131" s="49"/>
      <c r="D131" s="49"/>
      <c r="E131" s="49"/>
      <c r="F131" s="49"/>
      <c r="G131" s="30"/>
    </row>
    <row r="132" spans="1:7" ht="14.25" hidden="1" customHeight="1" x14ac:dyDescent="0.35">
      <c r="A132" s="30" t="s">
        <v>1074</v>
      </c>
      <c r="B132" s="51" t="s">
        <v>195</v>
      </c>
      <c r="C132" s="49"/>
      <c r="D132" s="49"/>
      <c r="E132" s="49"/>
      <c r="F132" s="49"/>
      <c r="G132" s="30"/>
    </row>
    <row r="133" spans="1:7" ht="14.25" hidden="1" customHeight="1" x14ac:dyDescent="0.35">
      <c r="A133" s="30" t="s">
        <v>1075</v>
      </c>
      <c r="B133" s="51" t="s">
        <v>195</v>
      </c>
      <c r="C133" s="49"/>
      <c r="D133" s="49"/>
      <c r="E133" s="49"/>
      <c r="F133" s="49"/>
      <c r="G133" s="30"/>
    </row>
    <row r="134" spans="1:7" ht="14.25" hidden="1" customHeight="1" x14ac:dyDescent="0.35">
      <c r="A134" s="30" t="s">
        <v>1076</v>
      </c>
      <c r="B134" s="51" t="s">
        <v>195</v>
      </c>
      <c r="C134" s="49"/>
      <c r="D134" s="49"/>
      <c r="E134" s="49"/>
      <c r="F134" s="49"/>
      <c r="G134" s="30"/>
    </row>
    <row r="135" spans="1:7" ht="14.25" hidden="1" customHeight="1" x14ac:dyDescent="0.35">
      <c r="A135" s="30" t="s">
        <v>1077</v>
      </c>
      <c r="B135" s="51" t="s">
        <v>195</v>
      </c>
      <c r="C135" s="49"/>
      <c r="D135" s="49"/>
      <c r="E135" s="49"/>
      <c r="F135" s="49"/>
      <c r="G135" s="30"/>
    </row>
    <row r="136" spans="1:7" ht="14.25" hidden="1" customHeight="1" x14ac:dyDescent="0.35">
      <c r="A136" s="30" t="s">
        <v>1078</v>
      </c>
      <c r="B136" s="51" t="s">
        <v>195</v>
      </c>
      <c r="C136" s="49"/>
      <c r="D136" s="49"/>
      <c r="E136" s="49"/>
      <c r="F136" s="49"/>
      <c r="G136" s="30"/>
    </row>
    <row r="137" spans="1:7" ht="14.25" customHeight="1" x14ac:dyDescent="0.35">
      <c r="A137" s="47"/>
      <c r="B137" s="53" t="s">
        <v>326</v>
      </c>
      <c r="C137" s="47" t="s">
        <v>219</v>
      </c>
      <c r="D137" s="47" t="s">
        <v>220</v>
      </c>
      <c r="E137" s="47"/>
      <c r="F137" s="47" t="s">
        <v>181</v>
      </c>
      <c r="G137" s="47"/>
    </row>
    <row r="138" spans="1:7" ht="14.25" customHeight="1" x14ac:dyDescent="0.35">
      <c r="A138" s="30" t="s">
        <v>1079</v>
      </c>
      <c r="B138" s="59" t="s">
        <v>328</v>
      </c>
      <c r="C138" s="49">
        <v>0.16388527479249893</v>
      </c>
      <c r="D138" s="49">
        <v>0</v>
      </c>
      <c r="E138" s="49"/>
      <c r="F138" s="49">
        <v>0.16388527479249893</v>
      </c>
      <c r="G138" s="30"/>
    </row>
    <row r="139" spans="1:7" ht="14.25" customHeight="1" x14ac:dyDescent="0.35">
      <c r="A139" s="30" t="s">
        <v>1080</v>
      </c>
      <c r="B139" s="59" t="s">
        <v>330</v>
      </c>
      <c r="C139" s="49">
        <v>6.5425992120260512E-2</v>
      </c>
      <c r="D139" s="49">
        <v>0</v>
      </c>
      <c r="E139" s="49"/>
      <c r="F139" s="49">
        <v>6.5425992120260512E-2</v>
      </c>
      <c r="G139" s="30"/>
    </row>
    <row r="140" spans="1:7" ht="14.25" customHeight="1" x14ac:dyDescent="0.35">
      <c r="A140" s="30" t="s">
        <v>1081</v>
      </c>
      <c r="B140" s="59" t="s">
        <v>332</v>
      </c>
      <c r="C140" s="49">
        <v>0.55932830749080897</v>
      </c>
      <c r="D140" s="49">
        <v>0</v>
      </c>
      <c r="E140" s="49"/>
      <c r="F140" s="49">
        <v>0.55932830749080897</v>
      </c>
      <c r="G140" s="30"/>
    </row>
    <row r="141" spans="1:7" ht="14.25" customHeight="1" x14ac:dyDescent="0.35">
      <c r="A141" s="30" t="s">
        <v>1082</v>
      </c>
      <c r="B141" s="59" t="s">
        <v>334</v>
      </c>
      <c r="C141" s="49">
        <v>1.3091203003052002E-2</v>
      </c>
      <c r="D141" s="49">
        <v>0</v>
      </c>
      <c r="E141" s="49"/>
      <c r="F141" s="49">
        <v>1.3091203003052002E-2</v>
      </c>
      <c r="G141" s="30"/>
    </row>
    <row r="142" spans="1:7" ht="14.25" customHeight="1" x14ac:dyDescent="0.35">
      <c r="A142" s="30" t="s">
        <v>1083</v>
      </c>
      <c r="B142" s="59" t="s">
        <v>336</v>
      </c>
      <c r="C142" s="49">
        <v>0.14611396610481844</v>
      </c>
      <c r="D142" s="49">
        <v>0</v>
      </c>
      <c r="E142" s="49"/>
      <c r="F142" s="49">
        <v>0.14611396610481844</v>
      </c>
      <c r="G142" s="30"/>
    </row>
    <row r="143" spans="1:7" ht="14.25" customHeight="1" x14ac:dyDescent="0.35">
      <c r="A143" s="30" t="s">
        <v>1084</v>
      </c>
      <c r="B143" s="59" t="s">
        <v>338</v>
      </c>
      <c r="C143" s="49">
        <v>1.4024425454265957E-2</v>
      </c>
      <c r="D143" s="49">
        <v>0</v>
      </c>
      <c r="E143" s="49"/>
      <c r="F143" s="49">
        <v>1.4024425454265957E-2</v>
      </c>
      <c r="G143" s="30"/>
    </row>
    <row r="144" spans="1:7" ht="14.25" customHeight="1" x14ac:dyDescent="0.35">
      <c r="A144" s="30" t="s">
        <v>1085</v>
      </c>
      <c r="B144" s="59" t="s">
        <v>340</v>
      </c>
      <c r="C144" s="49">
        <v>3.8130831034295404E-2</v>
      </c>
      <c r="D144" s="49">
        <v>0</v>
      </c>
      <c r="E144" s="49"/>
      <c r="F144" s="49">
        <v>3.8130831034295404E-2</v>
      </c>
      <c r="G144" s="30"/>
    </row>
    <row r="145" spans="1:7" ht="14.25" hidden="1" customHeight="1" x14ac:dyDescent="0.35">
      <c r="A145" s="30" t="s">
        <v>1086</v>
      </c>
      <c r="B145" s="59" t="s">
        <v>342</v>
      </c>
      <c r="C145" s="49" t="s">
        <v>343</v>
      </c>
      <c r="D145" s="49" t="s">
        <v>343</v>
      </c>
      <c r="E145" s="49"/>
      <c r="F145" s="49" t="s">
        <v>343</v>
      </c>
      <c r="G145" s="30"/>
    </row>
    <row r="146" spans="1:7" ht="14.25" hidden="1" customHeight="1" x14ac:dyDescent="0.35">
      <c r="A146" s="30" t="s">
        <v>1087</v>
      </c>
      <c r="B146" s="59" t="s">
        <v>342</v>
      </c>
      <c r="C146" s="49" t="s">
        <v>343</v>
      </c>
      <c r="D146" s="49" t="s">
        <v>343</v>
      </c>
      <c r="E146" s="49"/>
      <c r="F146" s="49" t="s">
        <v>343</v>
      </c>
      <c r="G146" s="30"/>
    </row>
    <row r="147" spans="1:7" ht="14.25" hidden="1" customHeight="1" x14ac:dyDescent="0.35">
      <c r="A147" s="30" t="s">
        <v>1088</v>
      </c>
      <c r="B147" s="59" t="s">
        <v>342</v>
      </c>
      <c r="C147" s="49" t="s">
        <v>343</v>
      </c>
      <c r="D147" s="49" t="s">
        <v>343</v>
      </c>
      <c r="E147" s="49"/>
      <c r="F147" s="49" t="s">
        <v>343</v>
      </c>
      <c r="G147" s="30"/>
    </row>
    <row r="148" spans="1:7" ht="14.25" hidden="1" customHeight="1" x14ac:dyDescent="0.35">
      <c r="A148" s="30" t="s">
        <v>1089</v>
      </c>
      <c r="B148" s="59" t="s">
        <v>342</v>
      </c>
      <c r="C148" s="49" t="s">
        <v>343</v>
      </c>
      <c r="D148" s="49" t="s">
        <v>343</v>
      </c>
      <c r="E148" s="49"/>
      <c r="F148" s="49" t="s">
        <v>343</v>
      </c>
      <c r="G148" s="30"/>
    </row>
    <row r="149" spans="1:7" ht="14.25" hidden="1" customHeight="1" x14ac:dyDescent="0.35">
      <c r="A149" s="30" t="s">
        <v>1090</v>
      </c>
      <c r="B149" s="59" t="s">
        <v>342</v>
      </c>
      <c r="C149" s="49" t="s">
        <v>343</v>
      </c>
      <c r="D149" s="49" t="s">
        <v>343</v>
      </c>
      <c r="E149" s="49"/>
      <c r="F149" s="49" t="s">
        <v>343</v>
      </c>
      <c r="G149" s="30"/>
    </row>
    <row r="150" spans="1:7" ht="14.25" hidden="1" customHeight="1" x14ac:dyDescent="0.35">
      <c r="A150" s="30" t="s">
        <v>1091</v>
      </c>
      <c r="B150" s="59" t="s">
        <v>342</v>
      </c>
      <c r="C150" s="49" t="s">
        <v>343</v>
      </c>
      <c r="D150" s="49" t="s">
        <v>343</v>
      </c>
      <c r="E150" s="49"/>
      <c r="F150" s="49" t="s">
        <v>343</v>
      </c>
      <c r="G150" s="30"/>
    </row>
    <row r="151" spans="1:7" ht="14.25" hidden="1" customHeight="1" x14ac:dyDescent="0.35">
      <c r="A151" s="30" t="s">
        <v>1092</v>
      </c>
      <c r="B151" s="59" t="s">
        <v>342</v>
      </c>
      <c r="C151" s="49" t="s">
        <v>343</v>
      </c>
      <c r="D151" s="49" t="s">
        <v>343</v>
      </c>
      <c r="E151" s="49"/>
      <c r="F151" s="49" t="s">
        <v>343</v>
      </c>
      <c r="G151" s="30"/>
    </row>
    <row r="152" spans="1:7" ht="14.25" hidden="1" customHeight="1" x14ac:dyDescent="0.35">
      <c r="A152" s="30" t="s">
        <v>1093</v>
      </c>
      <c r="B152" s="59" t="s">
        <v>342</v>
      </c>
      <c r="C152" s="49" t="s">
        <v>343</v>
      </c>
      <c r="D152" s="49" t="s">
        <v>343</v>
      </c>
      <c r="E152" s="49"/>
      <c r="F152" s="49" t="s">
        <v>343</v>
      </c>
      <c r="G152" s="30"/>
    </row>
    <row r="153" spans="1:7" ht="14.25" hidden="1" customHeight="1" x14ac:dyDescent="0.35">
      <c r="A153" s="30" t="s">
        <v>1094</v>
      </c>
      <c r="B153" s="59" t="s">
        <v>342</v>
      </c>
      <c r="C153" s="49" t="s">
        <v>343</v>
      </c>
      <c r="D153" s="49" t="s">
        <v>343</v>
      </c>
      <c r="E153" s="49"/>
      <c r="F153" s="49" t="s">
        <v>343</v>
      </c>
      <c r="G153" s="30"/>
    </row>
    <row r="154" spans="1:7" ht="14.25" hidden="1" customHeight="1" x14ac:dyDescent="0.35">
      <c r="A154" s="30" t="s">
        <v>1095</v>
      </c>
      <c r="B154" s="59" t="s">
        <v>342</v>
      </c>
      <c r="C154" s="49" t="s">
        <v>343</v>
      </c>
      <c r="D154" s="49" t="s">
        <v>343</v>
      </c>
      <c r="E154" s="49"/>
      <c r="F154" s="49" t="s">
        <v>343</v>
      </c>
      <c r="G154" s="30"/>
    </row>
    <row r="155" spans="1:7" ht="14.25" hidden="1" customHeight="1" x14ac:dyDescent="0.35">
      <c r="A155" s="30" t="s">
        <v>1096</v>
      </c>
      <c r="B155" s="59" t="s">
        <v>342</v>
      </c>
      <c r="C155" s="49" t="s">
        <v>343</v>
      </c>
      <c r="D155" s="49" t="s">
        <v>343</v>
      </c>
      <c r="E155" s="49"/>
      <c r="F155" s="49" t="s">
        <v>343</v>
      </c>
      <c r="G155" s="30"/>
    </row>
    <row r="156" spans="1:7" ht="14.25" hidden="1" customHeight="1" x14ac:dyDescent="0.35">
      <c r="A156" s="30" t="s">
        <v>1097</v>
      </c>
      <c r="B156" s="59" t="s">
        <v>342</v>
      </c>
      <c r="C156" s="49" t="s">
        <v>343</v>
      </c>
      <c r="D156" s="49" t="s">
        <v>343</v>
      </c>
      <c r="E156" s="49"/>
      <c r="F156" s="49" t="s">
        <v>343</v>
      </c>
      <c r="G156" s="30"/>
    </row>
    <row r="157" spans="1:7" ht="14.25" hidden="1" customHeight="1" x14ac:dyDescent="0.35">
      <c r="A157" s="30" t="s">
        <v>1098</v>
      </c>
      <c r="B157" s="59" t="s">
        <v>342</v>
      </c>
      <c r="C157" s="49" t="s">
        <v>343</v>
      </c>
      <c r="D157" s="49" t="s">
        <v>343</v>
      </c>
      <c r="E157" s="49"/>
      <c r="F157" s="49" t="s">
        <v>343</v>
      </c>
      <c r="G157" s="30"/>
    </row>
    <row r="158" spans="1:7" ht="14.25" hidden="1" customHeight="1" x14ac:dyDescent="0.35">
      <c r="A158" s="30" t="s">
        <v>1099</v>
      </c>
      <c r="B158" s="59" t="s">
        <v>342</v>
      </c>
      <c r="C158" s="49" t="s">
        <v>343</v>
      </c>
      <c r="D158" s="49" t="s">
        <v>343</v>
      </c>
      <c r="E158" s="49"/>
      <c r="F158" s="49" t="s">
        <v>343</v>
      </c>
      <c r="G158" s="30"/>
    </row>
    <row r="159" spans="1:7" ht="14.25" hidden="1" customHeight="1" x14ac:dyDescent="0.35">
      <c r="A159" s="30" t="s">
        <v>1100</v>
      </c>
      <c r="B159" s="59" t="s">
        <v>342</v>
      </c>
      <c r="C159" s="49" t="s">
        <v>343</v>
      </c>
      <c r="D159" s="49" t="s">
        <v>343</v>
      </c>
      <c r="E159" s="49"/>
      <c r="F159" s="49" t="s">
        <v>343</v>
      </c>
      <c r="G159" s="30"/>
    </row>
    <row r="160" spans="1:7" ht="14.25" hidden="1" customHeight="1" x14ac:dyDescent="0.35">
      <c r="A160" s="30" t="s">
        <v>1101</v>
      </c>
      <c r="B160" s="59" t="s">
        <v>342</v>
      </c>
      <c r="C160" s="49" t="s">
        <v>343</v>
      </c>
      <c r="D160" s="49" t="s">
        <v>343</v>
      </c>
      <c r="E160" s="49"/>
      <c r="F160" s="49" t="s">
        <v>343</v>
      </c>
      <c r="G160" s="30"/>
    </row>
    <row r="161" spans="1:7" ht="14.25" hidden="1" customHeight="1" x14ac:dyDescent="0.35">
      <c r="A161" s="30" t="s">
        <v>1102</v>
      </c>
      <c r="B161" s="59" t="s">
        <v>342</v>
      </c>
      <c r="C161" s="49" t="s">
        <v>343</v>
      </c>
      <c r="D161" s="49" t="s">
        <v>343</v>
      </c>
      <c r="E161" s="49"/>
      <c r="F161" s="49" t="s">
        <v>343</v>
      </c>
      <c r="G161" s="30"/>
    </row>
    <row r="162" spans="1:7" ht="14.25" hidden="1" customHeight="1" x14ac:dyDescent="0.35">
      <c r="A162" s="30" t="s">
        <v>1103</v>
      </c>
      <c r="B162" s="59" t="s">
        <v>342</v>
      </c>
      <c r="C162" s="49" t="s">
        <v>343</v>
      </c>
      <c r="D162" s="49" t="s">
        <v>343</v>
      </c>
      <c r="E162" s="49"/>
      <c r="F162" s="49" t="s">
        <v>343</v>
      </c>
      <c r="G162" s="30"/>
    </row>
    <row r="163" spans="1:7" ht="14.25" hidden="1" customHeight="1" x14ac:dyDescent="0.35">
      <c r="A163" s="30" t="s">
        <v>1104</v>
      </c>
      <c r="B163" s="59" t="s">
        <v>342</v>
      </c>
      <c r="C163" s="49" t="s">
        <v>343</v>
      </c>
      <c r="D163" s="49" t="s">
        <v>343</v>
      </c>
      <c r="E163" s="49"/>
      <c r="F163" s="49" t="s">
        <v>343</v>
      </c>
      <c r="G163" s="30"/>
    </row>
    <row r="164" spans="1:7" ht="14.25" hidden="1" customHeight="1" x14ac:dyDescent="0.35">
      <c r="A164" s="30" t="s">
        <v>1105</v>
      </c>
      <c r="B164" s="59" t="s">
        <v>342</v>
      </c>
      <c r="C164" s="49" t="s">
        <v>343</v>
      </c>
      <c r="D164" s="49" t="s">
        <v>343</v>
      </c>
      <c r="E164" s="49"/>
      <c r="F164" s="49" t="s">
        <v>343</v>
      </c>
      <c r="G164" s="30"/>
    </row>
    <row r="165" spans="1:7" ht="14.25" hidden="1" customHeight="1" x14ac:dyDescent="0.35">
      <c r="A165" s="30" t="s">
        <v>1106</v>
      </c>
      <c r="B165" s="59" t="s">
        <v>342</v>
      </c>
      <c r="C165" s="49" t="s">
        <v>343</v>
      </c>
      <c r="D165" s="49" t="s">
        <v>343</v>
      </c>
      <c r="E165" s="49"/>
      <c r="F165" s="49" t="s">
        <v>343</v>
      </c>
      <c r="G165" s="30"/>
    </row>
    <row r="166" spans="1:7" ht="14.25" hidden="1" customHeight="1" x14ac:dyDescent="0.35">
      <c r="A166" s="30" t="s">
        <v>1107</v>
      </c>
      <c r="B166" s="59" t="s">
        <v>342</v>
      </c>
      <c r="C166" s="49" t="s">
        <v>343</v>
      </c>
      <c r="D166" s="49" t="s">
        <v>343</v>
      </c>
      <c r="E166" s="49"/>
      <c r="F166" s="49" t="s">
        <v>343</v>
      </c>
      <c r="G166" s="30"/>
    </row>
    <row r="167" spans="1:7" ht="14.25" hidden="1" customHeight="1" x14ac:dyDescent="0.35">
      <c r="A167" s="30" t="s">
        <v>1108</v>
      </c>
      <c r="B167" s="59" t="s">
        <v>342</v>
      </c>
      <c r="C167" s="49" t="s">
        <v>343</v>
      </c>
      <c r="D167" s="49" t="s">
        <v>343</v>
      </c>
      <c r="E167" s="49"/>
      <c r="F167" s="49" t="s">
        <v>343</v>
      </c>
      <c r="G167" s="30"/>
    </row>
    <row r="168" spans="1:7" ht="14.25" hidden="1" customHeight="1" x14ac:dyDescent="0.35">
      <c r="A168" s="30" t="s">
        <v>1109</v>
      </c>
      <c r="B168" s="59" t="s">
        <v>342</v>
      </c>
      <c r="C168" s="49" t="s">
        <v>343</v>
      </c>
      <c r="D168" s="49" t="s">
        <v>343</v>
      </c>
      <c r="E168" s="49"/>
      <c r="F168" s="49" t="s">
        <v>343</v>
      </c>
      <c r="G168" s="30"/>
    </row>
    <row r="169" spans="1:7" ht="14.25" hidden="1" customHeight="1" x14ac:dyDescent="0.35">
      <c r="A169" s="30" t="s">
        <v>1110</v>
      </c>
      <c r="B169" s="59" t="s">
        <v>342</v>
      </c>
      <c r="C169" s="49" t="s">
        <v>343</v>
      </c>
      <c r="D169" s="49" t="s">
        <v>343</v>
      </c>
      <c r="E169" s="49"/>
      <c r="F169" s="49" t="s">
        <v>343</v>
      </c>
      <c r="G169" s="30"/>
    </row>
    <row r="170" spans="1:7" ht="14.25" hidden="1" customHeight="1" x14ac:dyDescent="0.35">
      <c r="A170" s="30" t="s">
        <v>1111</v>
      </c>
      <c r="B170" s="59" t="s">
        <v>342</v>
      </c>
      <c r="C170" s="49" t="s">
        <v>343</v>
      </c>
      <c r="D170" s="49" t="s">
        <v>343</v>
      </c>
      <c r="E170" s="49"/>
      <c r="F170" s="49" t="s">
        <v>343</v>
      </c>
      <c r="G170" s="30"/>
    </row>
    <row r="171" spans="1:7" ht="14.25" hidden="1" customHeight="1" x14ac:dyDescent="0.35">
      <c r="A171" s="30" t="s">
        <v>1112</v>
      </c>
      <c r="B171" s="59" t="s">
        <v>342</v>
      </c>
      <c r="C171" s="49" t="s">
        <v>343</v>
      </c>
      <c r="D171" s="49" t="s">
        <v>343</v>
      </c>
      <c r="E171" s="49"/>
      <c r="F171" s="49" t="s">
        <v>343</v>
      </c>
      <c r="G171" s="30"/>
    </row>
    <row r="172" spans="1:7" ht="14.25" hidden="1" customHeight="1" x14ac:dyDescent="0.35">
      <c r="A172" s="30" t="s">
        <v>1113</v>
      </c>
      <c r="B172" s="59" t="s">
        <v>342</v>
      </c>
      <c r="C172" s="49" t="s">
        <v>343</v>
      </c>
      <c r="D172" s="49" t="s">
        <v>343</v>
      </c>
      <c r="E172" s="49"/>
      <c r="F172" s="49" t="s">
        <v>343</v>
      </c>
      <c r="G172" s="30"/>
    </row>
    <row r="173" spans="1:7" ht="14.25" hidden="1" customHeight="1" x14ac:dyDescent="0.35">
      <c r="A173" s="30" t="s">
        <v>1114</v>
      </c>
      <c r="B173" s="59" t="s">
        <v>342</v>
      </c>
      <c r="C173" s="49" t="s">
        <v>343</v>
      </c>
      <c r="D173" s="49" t="s">
        <v>343</v>
      </c>
      <c r="E173" s="49"/>
      <c r="F173" s="49" t="s">
        <v>343</v>
      </c>
      <c r="G173" s="30"/>
    </row>
    <row r="174" spans="1:7" ht="14.25" hidden="1" customHeight="1" x14ac:dyDescent="0.35">
      <c r="A174" s="30" t="s">
        <v>1115</v>
      </c>
      <c r="B174" s="59" t="s">
        <v>342</v>
      </c>
      <c r="C174" s="49" t="s">
        <v>343</v>
      </c>
      <c r="D174" s="49" t="s">
        <v>343</v>
      </c>
      <c r="E174" s="49"/>
      <c r="F174" s="49" t="s">
        <v>343</v>
      </c>
      <c r="G174" s="30"/>
    </row>
    <row r="175" spans="1:7" ht="14.25" hidden="1" customHeight="1" x14ac:dyDescent="0.35">
      <c r="A175" s="30" t="s">
        <v>1116</v>
      </c>
      <c r="B175" s="59" t="s">
        <v>342</v>
      </c>
      <c r="C175" s="49" t="s">
        <v>343</v>
      </c>
      <c r="D175" s="49" t="s">
        <v>343</v>
      </c>
      <c r="E175" s="49"/>
      <c r="F175" s="49" t="s">
        <v>343</v>
      </c>
      <c r="G175" s="30"/>
    </row>
    <row r="176" spans="1:7" ht="14.25" hidden="1" customHeight="1" x14ac:dyDescent="0.35">
      <c r="A176" s="30" t="s">
        <v>1117</v>
      </c>
      <c r="B176" s="59" t="s">
        <v>342</v>
      </c>
      <c r="C176" s="49" t="s">
        <v>343</v>
      </c>
      <c r="D176" s="49" t="s">
        <v>343</v>
      </c>
      <c r="E176" s="49"/>
      <c r="F176" s="49" t="s">
        <v>343</v>
      </c>
      <c r="G176" s="30"/>
    </row>
    <row r="177" spans="1:7" ht="14.25" hidden="1" customHeight="1" x14ac:dyDescent="0.35">
      <c r="A177" s="30" t="s">
        <v>1118</v>
      </c>
      <c r="B177" s="59" t="s">
        <v>342</v>
      </c>
      <c r="C177" s="49" t="s">
        <v>343</v>
      </c>
      <c r="D177" s="49" t="s">
        <v>343</v>
      </c>
      <c r="E177" s="49"/>
      <c r="F177" s="49" t="s">
        <v>343</v>
      </c>
      <c r="G177" s="30"/>
    </row>
    <row r="178" spans="1:7" ht="14.25" hidden="1" customHeight="1" x14ac:dyDescent="0.35">
      <c r="A178" s="30" t="s">
        <v>1119</v>
      </c>
      <c r="B178" s="59" t="s">
        <v>342</v>
      </c>
      <c r="C178" s="49" t="s">
        <v>343</v>
      </c>
      <c r="D178" s="49" t="s">
        <v>343</v>
      </c>
      <c r="E178" s="49"/>
      <c r="F178" s="49" t="s">
        <v>343</v>
      </c>
      <c r="G178" s="30"/>
    </row>
    <row r="179" spans="1:7" ht="14.25" hidden="1" customHeight="1" x14ac:dyDescent="0.35">
      <c r="A179" s="30" t="s">
        <v>1120</v>
      </c>
      <c r="B179" s="59" t="s">
        <v>342</v>
      </c>
      <c r="C179" s="49" t="s">
        <v>343</v>
      </c>
      <c r="D179" s="49" t="s">
        <v>343</v>
      </c>
      <c r="E179" s="49"/>
      <c r="F179" s="49" t="s">
        <v>343</v>
      </c>
      <c r="G179" s="30"/>
    </row>
    <row r="180" spans="1:7" ht="14.25" hidden="1" customHeight="1" x14ac:dyDescent="0.35">
      <c r="A180" s="30" t="s">
        <v>1121</v>
      </c>
      <c r="B180" s="59" t="s">
        <v>342</v>
      </c>
      <c r="C180" s="49" t="s">
        <v>343</v>
      </c>
      <c r="D180" s="49" t="s">
        <v>343</v>
      </c>
      <c r="E180" s="49"/>
      <c r="F180" s="49" t="s">
        <v>343</v>
      </c>
      <c r="G180" s="30"/>
    </row>
    <row r="181" spans="1:7" ht="14.25" hidden="1" customHeight="1" x14ac:dyDescent="0.35">
      <c r="A181" s="30" t="s">
        <v>1122</v>
      </c>
      <c r="B181" s="59" t="s">
        <v>342</v>
      </c>
      <c r="C181" s="49" t="s">
        <v>343</v>
      </c>
      <c r="D181" s="49" t="s">
        <v>343</v>
      </c>
      <c r="E181" s="49"/>
      <c r="F181" s="49" t="s">
        <v>343</v>
      </c>
      <c r="G181" s="30"/>
    </row>
    <row r="182" spans="1:7" ht="14.25" hidden="1" customHeight="1" x14ac:dyDescent="0.35">
      <c r="A182" s="30" t="s">
        <v>1123</v>
      </c>
      <c r="B182" s="59" t="s">
        <v>342</v>
      </c>
      <c r="C182" s="49" t="s">
        <v>343</v>
      </c>
      <c r="D182" s="49" t="s">
        <v>343</v>
      </c>
      <c r="E182" s="49"/>
      <c r="F182" s="49" t="s">
        <v>343</v>
      </c>
      <c r="G182" s="30"/>
    </row>
    <row r="183" spans="1:7" ht="14.25" hidden="1" customHeight="1" x14ac:dyDescent="0.35">
      <c r="A183" s="30" t="s">
        <v>1124</v>
      </c>
      <c r="B183" s="59" t="s">
        <v>342</v>
      </c>
      <c r="C183" s="49" t="s">
        <v>343</v>
      </c>
      <c r="D183" s="49" t="s">
        <v>343</v>
      </c>
      <c r="E183" s="49"/>
      <c r="F183" s="49" t="s">
        <v>343</v>
      </c>
      <c r="G183" s="30"/>
    </row>
    <row r="184" spans="1:7" ht="14.25" hidden="1" customHeight="1" x14ac:dyDescent="0.35">
      <c r="A184" s="30" t="s">
        <v>1125</v>
      </c>
      <c r="B184" s="59" t="s">
        <v>342</v>
      </c>
      <c r="C184" s="49" t="s">
        <v>343</v>
      </c>
      <c r="D184" s="49" t="s">
        <v>343</v>
      </c>
      <c r="E184" s="49"/>
      <c r="F184" s="49" t="s">
        <v>343</v>
      </c>
      <c r="G184" s="30"/>
    </row>
    <row r="185" spans="1:7" ht="14.25" hidden="1" customHeight="1" x14ac:dyDescent="0.35">
      <c r="A185" s="30" t="s">
        <v>1126</v>
      </c>
      <c r="B185" s="59" t="s">
        <v>342</v>
      </c>
      <c r="C185" s="49" t="s">
        <v>343</v>
      </c>
      <c r="D185" s="49" t="s">
        <v>343</v>
      </c>
      <c r="E185" s="49"/>
      <c r="F185" s="49" t="s">
        <v>343</v>
      </c>
      <c r="G185" s="30"/>
    </row>
    <row r="186" spans="1:7" ht="14.25" hidden="1" customHeight="1" x14ac:dyDescent="0.35">
      <c r="A186" s="30" t="s">
        <v>1127</v>
      </c>
      <c r="B186" s="59" t="s">
        <v>342</v>
      </c>
      <c r="C186" s="49" t="s">
        <v>343</v>
      </c>
      <c r="D186" s="49" t="s">
        <v>343</v>
      </c>
      <c r="E186" s="49"/>
      <c r="F186" s="49" t="s">
        <v>343</v>
      </c>
      <c r="G186" s="30"/>
    </row>
    <row r="187" spans="1:7" ht="14.25" hidden="1" customHeight="1" x14ac:dyDescent="0.35">
      <c r="A187" s="30" t="s">
        <v>1128</v>
      </c>
      <c r="B187" s="59" t="s">
        <v>342</v>
      </c>
      <c r="C187" s="49" t="s">
        <v>343</v>
      </c>
      <c r="D187" s="49" t="s">
        <v>343</v>
      </c>
      <c r="E187" s="49"/>
      <c r="F187" s="49" t="s">
        <v>343</v>
      </c>
      <c r="G187" s="30"/>
    </row>
    <row r="188" spans="1:7" ht="14.25" customHeight="1" x14ac:dyDescent="0.35">
      <c r="A188" s="47"/>
      <c r="B188" s="53" t="s">
        <v>1129</v>
      </c>
      <c r="C188" s="47" t="s">
        <v>219</v>
      </c>
      <c r="D188" s="47" t="s">
        <v>220</v>
      </c>
      <c r="E188" s="47"/>
      <c r="F188" s="47" t="s">
        <v>181</v>
      </c>
      <c r="G188" s="47"/>
    </row>
    <row r="189" spans="1:7" ht="14.25" customHeight="1" x14ac:dyDescent="0.35">
      <c r="A189" s="30" t="s">
        <v>1130</v>
      </c>
      <c r="B189" s="30" t="s">
        <v>388</v>
      </c>
      <c r="C189" s="49">
        <v>0.71718414869153124</v>
      </c>
      <c r="D189" s="49">
        <v>0</v>
      </c>
      <c r="E189" s="49"/>
      <c r="F189" s="49">
        <v>0.71718414869153124</v>
      </c>
      <c r="G189" s="30"/>
    </row>
    <row r="190" spans="1:7" ht="14.25" customHeight="1" x14ac:dyDescent="0.35">
      <c r="A190" s="30" t="s">
        <v>1131</v>
      </c>
      <c r="B190" s="30" t="s">
        <v>390</v>
      </c>
      <c r="C190" s="49">
        <v>0.2828158513084687</v>
      </c>
      <c r="D190" s="49">
        <v>0</v>
      </c>
      <c r="E190" s="49"/>
      <c r="F190" s="49">
        <v>0.2828158513084687</v>
      </c>
      <c r="G190" s="30"/>
    </row>
    <row r="191" spans="1:7" ht="14.25" customHeight="1" x14ac:dyDescent="0.35">
      <c r="A191" s="30" t="s">
        <v>1132</v>
      </c>
      <c r="B191" s="30" t="s">
        <v>187</v>
      </c>
      <c r="C191" s="49">
        <v>0</v>
      </c>
      <c r="D191" s="49">
        <v>0</v>
      </c>
      <c r="E191" s="49"/>
      <c r="F191" s="49">
        <v>0</v>
      </c>
      <c r="G191" s="30"/>
    </row>
    <row r="192" spans="1:7" ht="14.25" hidden="1" customHeight="1" x14ac:dyDescent="0.35">
      <c r="A192" s="30" t="s">
        <v>1133</v>
      </c>
      <c r="B192" s="30"/>
      <c r="C192" s="49"/>
      <c r="D192" s="49"/>
      <c r="E192" s="49"/>
      <c r="F192" s="49"/>
      <c r="G192" s="30"/>
    </row>
    <row r="193" spans="1:7" ht="14.25" hidden="1" customHeight="1" x14ac:dyDescent="0.35">
      <c r="A193" s="30" t="s">
        <v>1134</v>
      </c>
      <c r="B193" s="30"/>
      <c r="C193" s="49"/>
      <c r="D193" s="49"/>
      <c r="E193" s="49"/>
      <c r="F193" s="49"/>
      <c r="G193" s="30"/>
    </row>
    <row r="194" spans="1:7" ht="14.25" hidden="1" customHeight="1" x14ac:dyDescent="0.35">
      <c r="A194" s="30" t="s">
        <v>1135</v>
      </c>
      <c r="B194" s="30"/>
      <c r="C194" s="49"/>
      <c r="D194" s="49"/>
      <c r="E194" s="49"/>
      <c r="F194" s="49"/>
      <c r="G194" s="30"/>
    </row>
    <row r="195" spans="1:7" ht="14.25" hidden="1" customHeight="1" x14ac:dyDescent="0.35">
      <c r="A195" s="30" t="s">
        <v>1136</v>
      </c>
      <c r="B195" s="30"/>
      <c r="C195" s="49"/>
      <c r="D195" s="49"/>
      <c r="E195" s="49"/>
      <c r="F195" s="49"/>
      <c r="G195" s="30"/>
    </row>
    <row r="196" spans="1:7" ht="14.25" hidden="1" customHeight="1" x14ac:dyDescent="0.35">
      <c r="A196" s="30" t="s">
        <v>1137</v>
      </c>
      <c r="B196" s="30"/>
      <c r="C196" s="49"/>
      <c r="D196" s="49"/>
      <c r="E196" s="49"/>
      <c r="F196" s="49"/>
      <c r="G196" s="30"/>
    </row>
    <row r="197" spans="1:7" ht="14.25" hidden="1" customHeight="1" x14ac:dyDescent="0.35">
      <c r="A197" s="30" t="s">
        <v>1138</v>
      </c>
      <c r="B197" s="30"/>
      <c r="C197" s="49"/>
      <c r="D197" s="49"/>
      <c r="E197" s="49"/>
      <c r="F197" s="49"/>
      <c r="G197" s="30"/>
    </row>
    <row r="198" spans="1:7" ht="14.25" customHeight="1" x14ac:dyDescent="0.35">
      <c r="A198" s="47"/>
      <c r="B198" s="53" t="s">
        <v>1139</v>
      </c>
      <c r="C198" s="47" t="s">
        <v>219</v>
      </c>
      <c r="D198" s="47" t="s">
        <v>220</v>
      </c>
      <c r="E198" s="47"/>
      <c r="F198" s="47" t="s">
        <v>181</v>
      </c>
      <c r="G198" s="47"/>
    </row>
    <row r="199" spans="1:7" ht="14.25" customHeight="1" x14ac:dyDescent="0.35">
      <c r="A199" s="30" t="s">
        <v>1140</v>
      </c>
      <c r="B199" s="30" t="s">
        <v>400</v>
      </c>
      <c r="C199" s="49">
        <v>0</v>
      </c>
      <c r="D199" s="49">
        <v>0</v>
      </c>
      <c r="E199" s="49"/>
      <c r="F199" s="49">
        <v>0</v>
      </c>
      <c r="G199" s="30"/>
    </row>
    <row r="200" spans="1:7" ht="14.25" customHeight="1" x14ac:dyDescent="0.35">
      <c r="A200" s="30" t="s">
        <v>1141</v>
      </c>
      <c r="B200" s="30" t="s">
        <v>402</v>
      </c>
      <c r="C200" s="49">
        <v>1</v>
      </c>
      <c r="D200" s="49">
        <v>0</v>
      </c>
      <c r="E200" s="49"/>
      <c r="F200" s="49">
        <v>1</v>
      </c>
      <c r="G200" s="30"/>
    </row>
    <row r="201" spans="1:7" ht="14.25" customHeight="1" x14ac:dyDescent="0.35">
      <c r="A201" s="30" t="s">
        <v>1142</v>
      </c>
      <c r="B201" s="30" t="s">
        <v>187</v>
      </c>
      <c r="C201" s="49">
        <v>0</v>
      </c>
      <c r="D201" s="49">
        <v>0</v>
      </c>
      <c r="E201" s="49"/>
      <c r="F201" s="49">
        <v>0</v>
      </c>
      <c r="G201" s="30"/>
    </row>
    <row r="202" spans="1:7" ht="14.25" hidden="1" customHeight="1" x14ac:dyDescent="0.35">
      <c r="A202" s="30" t="s">
        <v>1143</v>
      </c>
      <c r="B202" s="30"/>
      <c r="C202" s="30"/>
      <c r="D202" s="30"/>
      <c r="E202" s="30"/>
      <c r="F202" s="30"/>
      <c r="G202" s="30"/>
    </row>
    <row r="203" spans="1:7" ht="14.25" hidden="1" customHeight="1" x14ac:dyDescent="0.35">
      <c r="A203" s="30" t="s">
        <v>1144</v>
      </c>
      <c r="B203" s="30"/>
      <c r="C203" s="30"/>
      <c r="D203" s="30"/>
      <c r="E203" s="30"/>
      <c r="F203" s="30"/>
      <c r="G203" s="30"/>
    </row>
    <row r="204" spans="1:7" ht="14.25" hidden="1" customHeight="1" x14ac:dyDescent="0.35">
      <c r="A204" s="30" t="s">
        <v>1145</v>
      </c>
      <c r="B204" s="30"/>
      <c r="C204" s="30"/>
      <c r="D204" s="30"/>
      <c r="E204" s="30"/>
      <c r="F204" s="30"/>
      <c r="G204" s="30"/>
    </row>
    <row r="205" spans="1:7" ht="14.25" hidden="1" customHeight="1" x14ac:dyDescent="0.35">
      <c r="A205" s="30" t="s">
        <v>1146</v>
      </c>
      <c r="B205" s="30"/>
      <c r="C205" s="30"/>
      <c r="D205" s="30"/>
      <c r="E205" s="30"/>
      <c r="F205" s="30"/>
      <c r="G205" s="30"/>
    </row>
    <row r="206" spans="1:7" ht="14.25" hidden="1" customHeight="1" x14ac:dyDescent="0.35">
      <c r="A206" s="30" t="s">
        <v>1147</v>
      </c>
      <c r="B206" s="30"/>
      <c r="C206" s="30"/>
      <c r="D206" s="30"/>
      <c r="E206" s="30"/>
      <c r="F206" s="30"/>
      <c r="G206" s="30"/>
    </row>
    <row r="207" spans="1:7" ht="14.25" hidden="1" customHeight="1" x14ac:dyDescent="0.35">
      <c r="A207" s="30" t="s">
        <v>1148</v>
      </c>
      <c r="B207" s="30"/>
      <c r="C207" s="30"/>
      <c r="D207" s="30"/>
      <c r="E207" s="30"/>
      <c r="F207" s="30"/>
      <c r="G207" s="30"/>
    </row>
    <row r="208" spans="1:7" ht="14.25" customHeight="1" x14ac:dyDescent="0.35">
      <c r="A208" s="47"/>
      <c r="B208" s="53" t="s">
        <v>410</v>
      </c>
      <c r="C208" s="47" t="s">
        <v>219</v>
      </c>
      <c r="D208" s="47" t="s">
        <v>220</v>
      </c>
      <c r="E208" s="47"/>
      <c r="F208" s="47" t="s">
        <v>181</v>
      </c>
      <c r="G208" s="47"/>
    </row>
    <row r="209" spans="1:7" ht="14.25" customHeight="1" x14ac:dyDescent="0.35">
      <c r="A209" s="30" t="s">
        <v>1149</v>
      </c>
      <c r="B209" s="59" t="s">
        <v>412</v>
      </c>
      <c r="C209" s="49">
        <v>0.32396821515367796</v>
      </c>
      <c r="D209" s="49">
        <v>0</v>
      </c>
      <c r="E209" s="49"/>
      <c r="F209" s="49">
        <v>0.32396821515367796</v>
      </c>
      <c r="G209" s="30"/>
    </row>
    <row r="210" spans="1:7" ht="14.25" customHeight="1" x14ac:dyDescent="0.35">
      <c r="A210" s="30" t="s">
        <v>1150</v>
      </c>
      <c r="B210" s="59" t="s">
        <v>414</v>
      </c>
      <c r="C210" s="49">
        <v>0.37453263144858889</v>
      </c>
      <c r="D210" s="49">
        <v>0</v>
      </c>
      <c r="E210" s="49"/>
      <c r="F210" s="49">
        <v>0.37453263144858889</v>
      </c>
      <c r="G210" s="30"/>
    </row>
    <row r="211" spans="1:7" ht="14.25" customHeight="1" x14ac:dyDescent="0.35">
      <c r="A211" s="30" t="s">
        <v>1151</v>
      </c>
      <c r="B211" s="59" t="s">
        <v>416</v>
      </c>
      <c r="C211" s="49">
        <v>0.22154280258011716</v>
      </c>
      <c r="D211" s="49">
        <v>0</v>
      </c>
      <c r="E211" s="49"/>
      <c r="F211" s="49">
        <v>0.22154280258011716</v>
      </c>
      <c r="G211" s="30"/>
    </row>
    <row r="212" spans="1:7" ht="14.25" customHeight="1" x14ac:dyDescent="0.35">
      <c r="A212" s="30" t="s">
        <v>1152</v>
      </c>
      <c r="B212" s="59" t="s">
        <v>418</v>
      </c>
      <c r="C212" s="49">
        <v>7.9956350817616817E-2</v>
      </c>
      <c r="D212" s="49">
        <v>0</v>
      </c>
      <c r="E212" s="49"/>
      <c r="F212" s="49">
        <v>7.9956350817616817E-2</v>
      </c>
      <c r="G212" s="30"/>
    </row>
    <row r="213" spans="1:7" ht="14.25" customHeight="1" x14ac:dyDescent="0.35">
      <c r="A213" s="30" t="s">
        <v>1153</v>
      </c>
      <c r="B213" s="59" t="s">
        <v>420</v>
      </c>
      <c r="C213" s="49">
        <v>0</v>
      </c>
      <c r="D213" s="49">
        <v>0</v>
      </c>
      <c r="E213" s="49"/>
      <c r="F213" s="49">
        <v>0</v>
      </c>
      <c r="G213" s="30"/>
    </row>
    <row r="214" spans="1:7" ht="14.25" hidden="1" customHeight="1" x14ac:dyDescent="0.35">
      <c r="A214" s="30" t="s">
        <v>1154</v>
      </c>
      <c r="B214" s="56"/>
      <c r="C214" s="49"/>
      <c r="D214" s="49"/>
      <c r="E214" s="49"/>
      <c r="F214" s="49"/>
      <c r="G214" s="30"/>
    </row>
    <row r="215" spans="1:7" ht="14.25" hidden="1" customHeight="1" x14ac:dyDescent="0.35">
      <c r="A215" s="30" t="s">
        <v>1155</v>
      </c>
      <c r="B215" s="56"/>
      <c r="C215" s="49"/>
      <c r="D215" s="49"/>
      <c r="E215" s="49"/>
      <c r="F215" s="49"/>
      <c r="G215" s="30"/>
    </row>
    <row r="216" spans="1:7" ht="14.25" hidden="1" customHeight="1" x14ac:dyDescent="0.35">
      <c r="A216" s="30" t="s">
        <v>1156</v>
      </c>
      <c r="B216" s="30"/>
      <c r="C216" s="49"/>
      <c r="D216" s="49"/>
      <c r="E216" s="49"/>
      <c r="F216" s="49"/>
      <c r="G216" s="30"/>
    </row>
    <row r="217" spans="1:7" ht="14.25" hidden="1" customHeight="1" x14ac:dyDescent="0.35">
      <c r="A217" s="30" t="s">
        <v>1157</v>
      </c>
      <c r="B217" s="30"/>
      <c r="C217" s="49"/>
      <c r="D217" s="49"/>
      <c r="E217" s="49"/>
      <c r="F217" s="49"/>
      <c r="G217" s="30"/>
    </row>
    <row r="218" spans="1:7" ht="14.25" customHeight="1" x14ac:dyDescent="0.35">
      <c r="A218" s="47"/>
      <c r="B218" s="53" t="s">
        <v>1158</v>
      </c>
      <c r="C218" s="47" t="s">
        <v>219</v>
      </c>
      <c r="D218" s="47" t="s">
        <v>220</v>
      </c>
      <c r="E218" s="47"/>
      <c r="F218" s="47" t="s">
        <v>181</v>
      </c>
      <c r="G218" s="47"/>
    </row>
    <row r="219" spans="1:7" ht="14.25" customHeight="1" x14ac:dyDescent="0.35">
      <c r="A219" s="30" t="s">
        <v>1159</v>
      </c>
      <c r="B219" s="30" t="s">
        <v>427</v>
      </c>
      <c r="C219" s="49">
        <v>0</v>
      </c>
      <c r="D219" s="49">
        <v>0</v>
      </c>
      <c r="E219" s="49"/>
      <c r="F219" s="49">
        <v>0</v>
      </c>
      <c r="G219" s="30"/>
    </row>
    <row r="220" spans="1:7" ht="14.25" hidden="1" customHeight="1" x14ac:dyDescent="0.35">
      <c r="A220" s="30" t="s">
        <v>1160</v>
      </c>
      <c r="B220" s="61"/>
      <c r="C220" s="49"/>
      <c r="D220" s="49"/>
      <c r="E220" s="49"/>
      <c r="F220" s="49"/>
      <c r="G220" s="30"/>
    </row>
    <row r="221" spans="1:7" ht="14.25" hidden="1" customHeight="1" x14ac:dyDescent="0.35">
      <c r="A221" s="30" t="s">
        <v>1161</v>
      </c>
      <c r="B221" s="61"/>
      <c r="C221" s="49"/>
      <c r="D221" s="49"/>
      <c r="E221" s="49"/>
      <c r="F221" s="49"/>
      <c r="G221" s="30"/>
    </row>
    <row r="222" spans="1:7" ht="14.25" hidden="1" customHeight="1" x14ac:dyDescent="0.35">
      <c r="A222" s="30" t="s">
        <v>1162</v>
      </c>
      <c r="B222" s="61"/>
      <c r="C222" s="49"/>
      <c r="D222" s="49"/>
      <c r="E222" s="49"/>
      <c r="F222" s="49"/>
      <c r="G222" s="30"/>
    </row>
    <row r="223" spans="1:7" ht="14.25" hidden="1" customHeight="1" x14ac:dyDescent="0.35">
      <c r="A223" s="30" t="s">
        <v>1163</v>
      </c>
      <c r="B223" s="61"/>
      <c r="C223" s="49"/>
      <c r="D223" s="49"/>
      <c r="E223" s="49"/>
      <c r="F223" s="49"/>
      <c r="G223" s="30"/>
    </row>
    <row r="224" spans="1:7" ht="14.25" hidden="1" customHeight="1" x14ac:dyDescent="0.35">
      <c r="A224" s="30" t="s">
        <v>1164</v>
      </c>
      <c r="B224" s="30"/>
      <c r="C224" s="30"/>
      <c r="D224" s="30"/>
      <c r="E224" s="30"/>
      <c r="F224" s="30"/>
      <c r="G224" s="30"/>
    </row>
    <row r="225" spans="1:7" ht="14.25" hidden="1" customHeight="1" x14ac:dyDescent="0.35">
      <c r="A225" s="30" t="s">
        <v>1165</v>
      </c>
      <c r="B225" s="30"/>
      <c r="C225" s="30"/>
      <c r="D225" s="30"/>
      <c r="E225" s="30"/>
      <c r="F225" s="30"/>
      <c r="G225" s="30"/>
    </row>
    <row r="226" spans="1:7" ht="14.25" hidden="1" customHeight="1" x14ac:dyDescent="0.35">
      <c r="A226" s="30" t="s">
        <v>1166</v>
      </c>
      <c r="B226" s="30"/>
      <c r="C226" s="30"/>
      <c r="D226" s="30"/>
      <c r="E226" s="30"/>
      <c r="F226" s="30"/>
      <c r="G226" s="30"/>
    </row>
    <row r="227" spans="1:7" ht="14.25" customHeight="1" x14ac:dyDescent="0.35">
      <c r="A227" s="62"/>
      <c r="B227" s="63" t="s">
        <v>1167</v>
      </c>
      <c r="C227" s="62"/>
      <c r="D227" s="62"/>
      <c r="E227" s="62"/>
      <c r="F227" s="62"/>
      <c r="G227" s="62"/>
    </row>
    <row r="228" spans="1:7" ht="14.25" customHeight="1" x14ac:dyDescent="0.35">
      <c r="A228" s="47"/>
      <c r="B228" s="53" t="s">
        <v>433</v>
      </c>
      <c r="C228" s="47" t="s">
        <v>434</v>
      </c>
      <c r="D228" s="47" t="s">
        <v>435</v>
      </c>
      <c r="E228" s="54"/>
      <c r="F228" s="47" t="s">
        <v>219</v>
      </c>
      <c r="G228" s="47" t="s">
        <v>436</v>
      </c>
    </row>
    <row r="229" spans="1:7" ht="14.25" customHeight="1" x14ac:dyDescent="0.35">
      <c r="A229" s="30" t="s">
        <v>1168</v>
      </c>
      <c r="B229" s="59" t="s">
        <v>438</v>
      </c>
      <c r="C229" s="48">
        <v>186.57782421686755</v>
      </c>
      <c r="D229" s="30">
        <v>498</v>
      </c>
      <c r="E229" s="64"/>
      <c r="F229" s="64"/>
      <c r="G229" s="64"/>
    </row>
    <row r="230" spans="1:7" ht="14.25" hidden="1" customHeight="1" x14ac:dyDescent="0.35">
      <c r="A230" s="64"/>
      <c r="B230" s="66"/>
      <c r="C230" s="64"/>
      <c r="D230" s="64"/>
      <c r="E230" s="64"/>
      <c r="F230" s="64"/>
      <c r="G230" s="64"/>
    </row>
    <row r="231" spans="1:7" ht="14.25" hidden="1" customHeight="1" x14ac:dyDescent="0.35">
      <c r="A231" s="30"/>
      <c r="B231" s="59" t="s">
        <v>439</v>
      </c>
      <c r="C231" s="64"/>
      <c r="D231" s="64"/>
      <c r="E231" s="64"/>
      <c r="F231" s="64"/>
      <c r="G231" s="64"/>
    </row>
    <row r="232" spans="1:7" ht="14.25" hidden="1" customHeight="1" x14ac:dyDescent="0.35">
      <c r="A232" s="30" t="s">
        <v>1169</v>
      </c>
      <c r="B232" s="59" t="s">
        <v>342</v>
      </c>
      <c r="C232" s="48" t="s">
        <v>343</v>
      </c>
      <c r="D232" s="55" t="s">
        <v>343</v>
      </c>
      <c r="E232" s="64"/>
      <c r="F232" s="49" t="str">
        <f t="shared" ref="F232:F255" si="7">IF($C$256=0,"",IF(C232="[for completion]","",IF(C232="","",C232/$C$256)))</f>
        <v/>
      </c>
      <c r="G232" s="49" t="str">
        <f t="shared" ref="G232:G255" si="8">IF($D$256=0,"",IF(D232="[for completion]","",IF(D232="","",D232/$D$256)))</f>
        <v/>
      </c>
    </row>
    <row r="233" spans="1:7" ht="14.25" hidden="1" customHeight="1" x14ac:dyDescent="0.35">
      <c r="A233" s="30" t="s">
        <v>1170</v>
      </c>
      <c r="B233" s="59" t="s">
        <v>342</v>
      </c>
      <c r="C233" s="48" t="s">
        <v>343</v>
      </c>
      <c r="D233" s="55" t="s">
        <v>343</v>
      </c>
      <c r="E233" s="64"/>
      <c r="F233" s="49" t="str">
        <f t="shared" si="7"/>
        <v/>
      </c>
      <c r="G233" s="49" t="str">
        <f t="shared" si="8"/>
        <v/>
      </c>
    </row>
    <row r="234" spans="1:7" ht="14.25" hidden="1" customHeight="1" x14ac:dyDescent="0.35">
      <c r="A234" s="30" t="s">
        <v>1171</v>
      </c>
      <c r="B234" s="59" t="s">
        <v>342</v>
      </c>
      <c r="C234" s="48" t="s">
        <v>343</v>
      </c>
      <c r="D234" s="55" t="s">
        <v>343</v>
      </c>
      <c r="E234" s="64"/>
      <c r="F234" s="49" t="str">
        <f t="shared" si="7"/>
        <v/>
      </c>
      <c r="G234" s="49" t="str">
        <f t="shared" si="8"/>
        <v/>
      </c>
    </row>
    <row r="235" spans="1:7" ht="14.25" hidden="1" customHeight="1" x14ac:dyDescent="0.35">
      <c r="A235" s="30" t="s">
        <v>1172</v>
      </c>
      <c r="B235" s="59" t="s">
        <v>342</v>
      </c>
      <c r="C235" s="48" t="s">
        <v>343</v>
      </c>
      <c r="D235" s="55" t="s">
        <v>343</v>
      </c>
      <c r="E235" s="64"/>
      <c r="F235" s="49" t="str">
        <f t="shared" si="7"/>
        <v/>
      </c>
      <c r="G235" s="49" t="str">
        <f t="shared" si="8"/>
        <v/>
      </c>
    </row>
    <row r="236" spans="1:7" ht="14.25" hidden="1" customHeight="1" x14ac:dyDescent="0.35">
      <c r="A236" s="30" t="s">
        <v>1173</v>
      </c>
      <c r="B236" s="59" t="s">
        <v>342</v>
      </c>
      <c r="C236" s="48" t="s">
        <v>343</v>
      </c>
      <c r="D236" s="55" t="s">
        <v>343</v>
      </c>
      <c r="E236" s="64"/>
      <c r="F236" s="49" t="str">
        <f t="shared" si="7"/>
        <v/>
      </c>
      <c r="G236" s="49" t="str">
        <f t="shared" si="8"/>
        <v/>
      </c>
    </row>
    <row r="237" spans="1:7" ht="14.25" hidden="1" customHeight="1" x14ac:dyDescent="0.35">
      <c r="A237" s="30" t="s">
        <v>1174</v>
      </c>
      <c r="B237" s="59" t="s">
        <v>342</v>
      </c>
      <c r="C237" s="48" t="s">
        <v>343</v>
      </c>
      <c r="D237" s="55" t="s">
        <v>343</v>
      </c>
      <c r="E237" s="64"/>
      <c r="F237" s="49" t="str">
        <f t="shared" si="7"/>
        <v/>
      </c>
      <c r="G237" s="49" t="str">
        <f t="shared" si="8"/>
        <v/>
      </c>
    </row>
    <row r="238" spans="1:7" ht="14.25" hidden="1" customHeight="1" x14ac:dyDescent="0.35">
      <c r="A238" s="30" t="s">
        <v>1175</v>
      </c>
      <c r="B238" s="59" t="s">
        <v>342</v>
      </c>
      <c r="C238" s="48" t="s">
        <v>343</v>
      </c>
      <c r="D238" s="55" t="s">
        <v>343</v>
      </c>
      <c r="E238" s="64"/>
      <c r="F238" s="49" t="str">
        <f t="shared" si="7"/>
        <v/>
      </c>
      <c r="G238" s="49" t="str">
        <f t="shared" si="8"/>
        <v/>
      </c>
    </row>
    <row r="239" spans="1:7" ht="14.25" hidden="1" customHeight="1" x14ac:dyDescent="0.35">
      <c r="A239" s="30" t="s">
        <v>1176</v>
      </c>
      <c r="B239" s="59" t="s">
        <v>342</v>
      </c>
      <c r="C239" s="48" t="s">
        <v>343</v>
      </c>
      <c r="D239" s="55" t="s">
        <v>343</v>
      </c>
      <c r="E239" s="64"/>
      <c r="F239" s="49" t="str">
        <f t="shared" si="7"/>
        <v/>
      </c>
      <c r="G239" s="49" t="str">
        <f t="shared" si="8"/>
        <v/>
      </c>
    </row>
    <row r="240" spans="1:7" ht="14.25" hidden="1" customHeight="1" x14ac:dyDescent="0.35">
      <c r="A240" s="30" t="s">
        <v>1177</v>
      </c>
      <c r="B240" s="59" t="s">
        <v>342</v>
      </c>
      <c r="C240" s="48" t="s">
        <v>343</v>
      </c>
      <c r="D240" s="55" t="s">
        <v>343</v>
      </c>
      <c r="E240" s="64"/>
      <c r="F240" s="49" t="str">
        <f t="shared" si="7"/>
        <v/>
      </c>
      <c r="G240" s="49" t="str">
        <f t="shared" si="8"/>
        <v/>
      </c>
    </row>
    <row r="241" spans="1:7" ht="14.25" hidden="1" customHeight="1" x14ac:dyDescent="0.35">
      <c r="A241" s="30" t="s">
        <v>1178</v>
      </c>
      <c r="B241" s="59" t="s">
        <v>342</v>
      </c>
      <c r="C241" s="48" t="s">
        <v>343</v>
      </c>
      <c r="D241" s="55" t="s">
        <v>343</v>
      </c>
      <c r="E241" s="30"/>
      <c r="F241" s="49" t="str">
        <f t="shared" si="7"/>
        <v/>
      </c>
      <c r="G241" s="49" t="str">
        <f t="shared" si="8"/>
        <v/>
      </c>
    </row>
    <row r="242" spans="1:7" ht="14.25" hidden="1" customHeight="1" x14ac:dyDescent="0.35">
      <c r="A242" s="30" t="s">
        <v>1179</v>
      </c>
      <c r="B242" s="59" t="s">
        <v>342</v>
      </c>
      <c r="C242" s="48" t="s">
        <v>343</v>
      </c>
      <c r="D242" s="55" t="s">
        <v>343</v>
      </c>
      <c r="E242" s="30"/>
      <c r="F242" s="49" t="str">
        <f t="shared" si="7"/>
        <v/>
      </c>
      <c r="G242" s="49" t="str">
        <f t="shared" si="8"/>
        <v/>
      </c>
    </row>
    <row r="243" spans="1:7" ht="14.25" hidden="1" customHeight="1" x14ac:dyDescent="0.35">
      <c r="A243" s="30" t="s">
        <v>1180</v>
      </c>
      <c r="B243" s="59" t="s">
        <v>342</v>
      </c>
      <c r="C243" s="48" t="s">
        <v>343</v>
      </c>
      <c r="D243" s="55" t="s">
        <v>343</v>
      </c>
      <c r="E243" s="30"/>
      <c r="F243" s="49" t="str">
        <f t="shared" si="7"/>
        <v/>
      </c>
      <c r="G243" s="49" t="str">
        <f t="shared" si="8"/>
        <v/>
      </c>
    </row>
    <row r="244" spans="1:7" ht="14.25" hidden="1" customHeight="1" x14ac:dyDescent="0.35">
      <c r="A244" s="30" t="s">
        <v>1181</v>
      </c>
      <c r="B244" s="59" t="s">
        <v>342</v>
      </c>
      <c r="C244" s="48" t="s">
        <v>343</v>
      </c>
      <c r="D244" s="55" t="s">
        <v>343</v>
      </c>
      <c r="E244" s="30"/>
      <c r="F244" s="49" t="str">
        <f t="shared" si="7"/>
        <v/>
      </c>
      <c r="G244" s="49" t="str">
        <f t="shared" si="8"/>
        <v/>
      </c>
    </row>
    <row r="245" spans="1:7" ht="14.25" hidden="1" customHeight="1" x14ac:dyDescent="0.35">
      <c r="A245" s="30" t="s">
        <v>1182</v>
      </c>
      <c r="B245" s="59" t="s">
        <v>342</v>
      </c>
      <c r="C245" s="48" t="s">
        <v>343</v>
      </c>
      <c r="D245" s="55" t="s">
        <v>343</v>
      </c>
      <c r="E245" s="30"/>
      <c r="F245" s="49" t="str">
        <f t="shared" si="7"/>
        <v/>
      </c>
      <c r="G245" s="49" t="str">
        <f t="shared" si="8"/>
        <v/>
      </c>
    </row>
    <row r="246" spans="1:7" ht="14.25" hidden="1" customHeight="1" x14ac:dyDescent="0.35">
      <c r="A246" s="30" t="s">
        <v>1183</v>
      </c>
      <c r="B246" s="59" t="s">
        <v>342</v>
      </c>
      <c r="C246" s="48" t="s">
        <v>343</v>
      </c>
      <c r="D246" s="55" t="s">
        <v>343</v>
      </c>
      <c r="E246" s="30"/>
      <c r="F246" s="49" t="str">
        <f t="shared" si="7"/>
        <v/>
      </c>
      <c r="G246" s="49" t="str">
        <f t="shared" si="8"/>
        <v/>
      </c>
    </row>
    <row r="247" spans="1:7" ht="14.25" hidden="1" customHeight="1" x14ac:dyDescent="0.35">
      <c r="A247" s="30" t="s">
        <v>1184</v>
      </c>
      <c r="B247" s="59" t="s">
        <v>342</v>
      </c>
      <c r="C247" s="48" t="s">
        <v>343</v>
      </c>
      <c r="D247" s="55" t="s">
        <v>343</v>
      </c>
      <c r="E247" s="30"/>
      <c r="F247" s="49" t="str">
        <f t="shared" si="7"/>
        <v/>
      </c>
      <c r="G247" s="49" t="str">
        <f t="shared" si="8"/>
        <v/>
      </c>
    </row>
    <row r="248" spans="1:7" ht="14.25" hidden="1" customHeight="1" x14ac:dyDescent="0.35">
      <c r="A248" s="30" t="s">
        <v>1185</v>
      </c>
      <c r="B248" s="59" t="s">
        <v>342</v>
      </c>
      <c r="C248" s="48" t="s">
        <v>343</v>
      </c>
      <c r="D248" s="55" t="s">
        <v>343</v>
      </c>
      <c r="E248" s="69"/>
      <c r="F248" s="49" t="str">
        <f t="shared" si="7"/>
        <v/>
      </c>
      <c r="G248" s="49" t="str">
        <f t="shared" si="8"/>
        <v/>
      </c>
    </row>
    <row r="249" spans="1:7" ht="14.25" hidden="1" customHeight="1" x14ac:dyDescent="0.35">
      <c r="A249" s="30" t="s">
        <v>1186</v>
      </c>
      <c r="B249" s="59" t="s">
        <v>342</v>
      </c>
      <c r="C249" s="48" t="s">
        <v>343</v>
      </c>
      <c r="D249" s="55" t="s">
        <v>343</v>
      </c>
      <c r="E249" s="69"/>
      <c r="F249" s="49" t="str">
        <f t="shared" si="7"/>
        <v/>
      </c>
      <c r="G249" s="49" t="str">
        <f t="shared" si="8"/>
        <v/>
      </c>
    </row>
    <row r="250" spans="1:7" ht="14.25" hidden="1" customHeight="1" x14ac:dyDescent="0.35">
      <c r="A250" s="30" t="s">
        <v>1187</v>
      </c>
      <c r="B250" s="59" t="s">
        <v>342</v>
      </c>
      <c r="C250" s="48" t="s">
        <v>343</v>
      </c>
      <c r="D250" s="55" t="s">
        <v>343</v>
      </c>
      <c r="E250" s="69"/>
      <c r="F250" s="49" t="str">
        <f t="shared" si="7"/>
        <v/>
      </c>
      <c r="G250" s="49" t="str">
        <f t="shared" si="8"/>
        <v/>
      </c>
    </row>
    <row r="251" spans="1:7" ht="14.25" hidden="1" customHeight="1" x14ac:dyDescent="0.35">
      <c r="A251" s="30" t="s">
        <v>1188</v>
      </c>
      <c r="B251" s="59" t="s">
        <v>342</v>
      </c>
      <c r="C251" s="48" t="s">
        <v>343</v>
      </c>
      <c r="D251" s="55" t="s">
        <v>343</v>
      </c>
      <c r="E251" s="69"/>
      <c r="F251" s="49" t="str">
        <f t="shared" si="7"/>
        <v/>
      </c>
      <c r="G251" s="49" t="str">
        <f t="shared" si="8"/>
        <v/>
      </c>
    </row>
    <row r="252" spans="1:7" ht="14.25" hidden="1" customHeight="1" x14ac:dyDescent="0.35">
      <c r="A252" s="30" t="s">
        <v>1189</v>
      </c>
      <c r="B252" s="59" t="s">
        <v>342</v>
      </c>
      <c r="C252" s="48" t="s">
        <v>343</v>
      </c>
      <c r="D252" s="55" t="s">
        <v>343</v>
      </c>
      <c r="E252" s="69"/>
      <c r="F252" s="49" t="str">
        <f t="shared" si="7"/>
        <v/>
      </c>
      <c r="G252" s="49" t="str">
        <f t="shared" si="8"/>
        <v/>
      </c>
    </row>
    <row r="253" spans="1:7" ht="14.25" hidden="1" customHeight="1" x14ac:dyDescent="0.35">
      <c r="A253" s="30" t="s">
        <v>1190</v>
      </c>
      <c r="B253" s="59" t="s">
        <v>342</v>
      </c>
      <c r="C253" s="48" t="s">
        <v>343</v>
      </c>
      <c r="D253" s="55" t="s">
        <v>343</v>
      </c>
      <c r="E253" s="69"/>
      <c r="F253" s="49" t="str">
        <f t="shared" si="7"/>
        <v/>
      </c>
      <c r="G253" s="49" t="str">
        <f t="shared" si="8"/>
        <v/>
      </c>
    </row>
    <row r="254" spans="1:7" ht="14.25" hidden="1" customHeight="1" x14ac:dyDescent="0.35">
      <c r="A254" s="30" t="s">
        <v>1191</v>
      </c>
      <c r="B254" s="59" t="s">
        <v>342</v>
      </c>
      <c r="C254" s="48" t="s">
        <v>343</v>
      </c>
      <c r="D254" s="55" t="s">
        <v>343</v>
      </c>
      <c r="E254" s="69"/>
      <c r="F254" s="49" t="str">
        <f t="shared" si="7"/>
        <v/>
      </c>
      <c r="G254" s="49" t="str">
        <f t="shared" si="8"/>
        <v/>
      </c>
    </row>
    <row r="255" spans="1:7" ht="14.25" hidden="1" customHeight="1" x14ac:dyDescent="0.35">
      <c r="A255" s="30" t="s">
        <v>1192</v>
      </c>
      <c r="B255" s="59" t="s">
        <v>342</v>
      </c>
      <c r="C255" s="48" t="s">
        <v>343</v>
      </c>
      <c r="D255" s="55" t="s">
        <v>343</v>
      </c>
      <c r="E255" s="69"/>
      <c r="F255" s="49" t="str">
        <f t="shared" si="7"/>
        <v/>
      </c>
      <c r="G255" s="49" t="str">
        <f t="shared" si="8"/>
        <v/>
      </c>
    </row>
    <row r="256" spans="1:7" ht="14.25" hidden="1" customHeight="1" x14ac:dyDescent="0.35">
      <c r="A256" s="30" t="s">
        <v>1193</v>
      </c>
      <c r="B256" s="70" t="s">
        <v>189</v>
      </c>
      <c r="C256" s="48">
        <f t="shared" ref="C256:D256" si="9">SUM(C232:C255)</f>
        <v>0</v>
      </c>
      <c r="D256" s="55">
        <f t="shared" si="9"/>
        <v>0</v>
      </c>
      <c r="E256" s="69"/>
      <c r="F256" s="49">
        <f t="shared" ref="F256:G256" si="10">SUM(F232:F255)</f>
        <v>0</v>
      </c>
      <c r="G256" s="49">
        <f t="shared" si="10"/>
        <v>0</v>
      </c>
    </row>
    <row r="257" spans="1:7" ht="14.25" customHeight="1" x14ac:dyDescent="0.35">
      <c r="A257" s="47"/>
      <c r="B257" s="47" t="s">
        <v>465</v>
      </c>
      <c r="C257" s="47" t="s">
        <v>434</v>
      </c>
      <c r="D257" s="47" t="s">
        <v>435</v>
      </c>
      <c r="E257" s="54"/>
      <c r="F257" s="47" t="s">
        <v>219</v>
      </c>
      <c r="G257" s="47" t="s">
        <v>436</v>
      </c>
    </row>
    <row r="258" spans="1:7" ht="14.25" customHeight="1" x14ac:dyDescent="0.35">
      <c r="A258" s="30" t="s">
        <v>1194</v>
      </c>
      <c r="B258" s="30" t="s">
        <v>467</v>
      </c>
      <c r="C258" s="49">
        <v>0.59841467659811354</v>
      </c>
      <c r="D258" s="30"/>
      <c r="E258" s="30"/>
      <c r="F258" s="49"/>
      <c r="G258" s="49"/>
    </row>
    <row r="259" spans="1:7" ht="14.25" customHeight="1" x14ac:dyDescent="0.35">
      <c r="A259" s="30"/>
      <c r="B259" s="30"/>
      <c r="C259" s="30"/>
      <c r="D259" s="30"/>
      <c r="E259" s="30"/>
      <c r="F259" s="49"/>
      <c r="G259" s="49"/>
    </row>
    <row r="260" spans="1:7" ht="14.25" customHeight="1" x14ac:dyDescent="0.35">
      <c r="A260" s="30"/>
      <c r="B260" s="59" t="s">
        <v>468</v>
      </c>
      <c r="C260" s="30"/>
      <c r="D260" s="30"/>
      <c r="E260" s="30"/>
      <c r="F260" s="49"/>
      <c r="G260" s="49"/>
    </row>
    <row r="261" spans="1:7" ht="14.25" customHeight="1" x14ac:dyDescent="0.35">
      <c r="A261" s="30" t="s">
        <v>1195</v>
      </c>
      <c r="B261" s="30" t="s">
        <v>470</v>
      </c>
      <c r="C261" s="48">
        <v>12.73587569</v>
      </c>
      <c r="D261" s="55">
        <v>126</v>
      </c>
      <c r="E261" s="30"/>
      <c r="F261" s="49">
        <f t="shared" ref="F261:F268" si="11">IF($C$269=0,"",IF(C261="[for completion]","",IF(C261="","",C261/$C$269)))</f>
        <v>0.13853891666086693</v>
      </c>
      <c r="G261" s="49">
        <f t="shared" ref="G261:G268" si="12">IF($D$269=0,"",IF(D261="[for completion]","",IF(D261="","",D261/$D$269)))</f>
        <v>0.25766871165644173</v>
      </c>
    </row>
    <row r="262" spans="1:7" ht="14.25" customHeight="1" x14ac:dyDescent="0.35">
      <c r="A262" s="30" t="s">
        <v>1196</v>
      </c>
      <c r="B262" s="30" t="s">
        <v>472</v>
      </c>
      <c r="C262" s="48">
        <v>11.985127959999996</v>
      </c>
      <c r="D262" s="55">
        <v>54</v>
      </c>
      <c r="E262" s="30"/>
      <c r="F262" s="49">
        <f t="shared" si="11"/>
        <v>0.13037239715868063</v>
      </c>
      <c r="G262" s="49">
        <f t="shared" si="12"/>
        <v>0.11042944785276074</v>
      </c>
    </row>
    <row r="263" spans="1:7" ht="14.25" customHeight="1" x14ac:dyDescent="0.35">
      <c r="A263" s="30" t="s">
        <v>1197</v>
      </c>
      <c r="B263" s="30" t="s">
        <v>474</v>
      </c>
      <c r="C263" s="48">
        <v>18.562007890000004</v>
      </c>
      <c r="D263" s="55">
        <v>89</v>
      </c>
      <c r="E263" s="30"/>
      <c r="F263" s="49">
        <f t="shared" si="11"/>
        <v>0.20191469567736217</v>
      </c>
      <c r="G263" s="49">
        <f t="shared" si="12"/>
        <v>0.18200408997955012</v>
      </c>
    </row>
    <row r="264" spans="1:7" ht="14.25" customHeight="1" x14ac:dyDescent="0.35">
      <c r="A264" s="30" t="s">
        <v>1198</v>
      </c>
      <c r="B264" s="30" t="s">
        <v>476</v>
      </c>
      <c r="C264" s="48">
        <v>25.320958900000015</v>
      </c>
      <c r="D264" s="55">
        <v>109</v>
      </c>
      <c r="E264" s="30"/>
      <c r="F264" s="49">
        <f t="shared" si="11"/>
        <v>0.27543753568313439</v>
      </c>
      <c r="G264" s="49">
        <f t="shared" si="12"/>
        <v>0.22290388548057261</v>
      </c>
    </row>
    <row r="265" spans="1:7" ht="14.25" customHeight="1" x14ac:dyDescent="0.35">
      <c r="A265" s="30" t="s">
        <v>1199</v>
      </c>
      <c r="B265" s="30" t="s">
        <v>478</v>
      </c>
      <c r="C265" s="48">
        <v>13.702021880000004</v>
      </c>
      <c r="D265" s="55">
        <v>65</v>
      </c>
      <c r="E265" s="30"/>
      <c r="F265" s="49">
        <f t="shared" si="11"/>
        <v>0.1490485078155388</v>
      </c>
      <c r="G265" s="49">
        <f t="shared" si="12"/>
        <v>0.1329243353783231</v>
      </c>
    </row>
    <row r="266" spans="1:7" ht="14.25" customHeight="1" x14ac:dyDescent="0.35">
      <c r="A266" s="30" t="s">
        <v>1200</v>
      </c>
      <c r="B266" s="30" t="s">
        <v>480</v>
      </c>
      <c r="C266" s="48">
        <v>9.623957739999998</v>
      </c>
      <c r="D266" s="55">
        <v>46</v>
      </c>
      <c r="E266" s="30"/>
      <c r="F266" s="49">
        <f t="shared" si="11"/>
        <v>0.10468794700441716</v>
      </c>
      <c r="G266" s="49">
        <f t="shared" si="12"/>
        <v>9.4069529652351741E-2</v>
      </c>
    </row>
    <row r="267" spans="1:7" ht="14.25" customHeight="1" x14ac:dyDescent="0.35">
      <c r="A267" s="30" t="s">
        <v>1201</v>
      </c>
      <c r="B267" s="30" t="s">
        <v>482</v>
      </c>
      <c r="C267" s="48">
        <v>0</v>
      </c>
      <c r="D267" s="55">
        <v>0</v>
      </c>
      <c r="E267" s="30"/>
      <c r="F267" s="49">
        <f t="shared" si="11"/>
        <v>0</v>
      </c>
      <c r="G267" s="49">
        <f t="shared" si="12"/>
        <v>0</v>
      </c>
    </row>
    <row r="268" spans="1:7" ht="14.25" customHeight="1" x14ac:dyDescent="0.35">
      <c r="A268" s="30" t="s">
        <v>1202</v>
      </c>
      <c r="B268" s="30" t="s">
        <v>484</v>
      </c>
      <c r="C268" s="48">
        <v>0</v>
      </c>
      <c r="D268" s="55">
        <v>0</v>
      </c>
      <c r="E268" s="30"/>
      <c r="F268" s="49">
        <f t="shared" si="11"/>
        <v>0</v>
      </c>
      <c r="G268" s="49">
        <f t="shared" si="12"/>
        <v>0</v>
      </c>
    </row>
    <row r="269" spans="1:7" ht="14.25" customHeight="1" x14ac:dyDescent="0.35">
      <c r="A269" s="30" t="s">
        <v>1203</v>
      </c>
      <c r="B269" s="70" t="s">
        <v>189</v>
      </c>
      <c r="C269" s="48">
        <f t="shared" ref="C269:D269" si="13">SUM(C261:C268)</f>
        <v>91.92995006000001</v>
      </c>
      <c r="D269" s="55">
        <f t="shared" si="13"/>
        <v>489</v>
      </c>
      <c r="E269" s="30"/>
      <c r="F269" s="49">
        <f t="shared" ref="F269:G269" si="14">SUM(F261:F268)</f>
        <v>1</v>
      </c>
      <c r="G269" s="49">
        <f t="shared" si="14"/>
        <v>1</v>
      </c>
    </row>
    <row r="270" spans="1:7" ht="14.25" customHeight="1" x14ac:dyDescent="0.35">
      <c r="A270" s="30" t="s">
        <v>1204</v>
      </c>
      <c r="B270" s="51" t="s">
        <v>487</v>
      </c>
      <c r="C270" s="48">
        <v>0</v>
      </c>
      <c r="D270" s="55">
        <v>0</v>
      </c>
      <c r="E270" s="30"/>
      <c r="F270" s="49">
        <f t="shared" ref="F270:F275" si="15">IF($C$269=0,"",IF(C270="[for completion]","",C270/$C$269))</f>
        <v>0</v>
      </c>
      <c r="G270" s="49">
        <f t="shared" ref="G270:G275" si="16">IF($D$269=0,"",IF(D270="[for completion]","",D270/$D$269))</f>
        <v>0</v>
      </c>
    </row>
    <row r="271" spans="1:7" ht="14.25" customHeight="1" x14ac:dyDescent="0.35">
      <c r="A271" s="30" t="s">
        <v>1205</v>
      </c>
      <c r="B271" s="51" t="s">
        <v>489</v>
      </c>
      <c r="C271" s="48">
        <v>0</v>
      </c>
      <c r="D271" s="55">
        <v>0</v>
      </c>
      <c r="E271" s="30"/>
      <c r="F271" s="49">
        <f t="shared" si="15"/>
        <v>0</v>
      </c>
      <c r="G271" s="49">
        <f t="shared" si="16"/>
        <v>0</v>
      </c>
    </row>
    <row r="272" spans="1:7" ht="14.25" customHeight="1" x14ac:dyDescent="0.35">
      <c r="A272" s="30" t="s">
        <v>1206</v>
      </c>
      <c r="B272" s="51" t="s">
        <v>491</v>
      </c>
      <c r="C272" s="48">
        <v>0</v>
      </c>
      <c r="D272" s="55">
        <v>0</v>
      </c>
      <c r="E272" s="30"/>
      <c r="F272" s="49">
        <f t="shared" si="15"/>
        <v>0</v>
      </c>
      <c r="G272" s="49">
        <f t="shared" si="16"/>
        <v>0</v>
      </c>
    </row>
    <row r="273" spans="1:7" ht="14.25" customHeight="1" x14ac:dyDescent="0.35">
      <c r="A273" s="30" t="s">
        <v>1207</v>
      </c>
      <c r="B273" s="51" t="s">
        <v>493</v>
      </c>
      <c r="C273" s="48">
        <v>0</v>
      </c>
      <c r="D273" s="55">
        <v>0</v>
      </c>
      <c r="E273" s="30"/>
      <c r="F273" s="49">
        <f t="shared" si="15"/>
        <v>0</v>
      </c>
      <c r="G273" s="49">
        <f t="shared" si="16"/>
        <v>0</v>
      </c>
    </row>
    <row r="274" spans="1:7" ht="14.25" customHeight="1" x14ac:dyDescent="0.35">
      <c r="A274" s="30" t="s">
        <v>1208</v>
      </c>
      <c r="B274" s="51" t="s">
        <v>495</v>
      </c>
      <c r="C274" s="48">
        <v>0</v>
      </c>
      <c r="D274" s="55">
        <v>0</v>
      </c>
      <c r="E274" s="30"/>
      <c r="F274" s="49">
        <f t="shared" si="15"/>
        <v>0</v>
      </c>
      <c r="G274" s="49">
        <f t="shared" si="16"/>
        <v>0</v>
      </c>
    </row>
    <row r="275" spans="1:7" ht="14.25" customHeight="1" x14ac:dyDescent="0.35">
      <c r="A275" s="30" t="s">
        <v>1209</v>
      </c>
      <c r="B275" s="51" t="s">
        <v>497</v>
      </c>
      <c r="C275" s="48">
        <v>0</v>
      </c>
      <c r="D275" s="55">
        <v>0</v>
      </c>
      <c r="E275" s="30"/>
      <c r="F275" s="49">
        <f t="shared" si="15"/>
        <v>0</v>
      </c>
      <c r="G275" s="49">
        <f t="shared" si="16"/>
        <v>0</v>
      </c>
    </row>
    <row r="276" spans="1:7" ht="14.25" customHeight="1" x14ac:dyDescent="0.35">
      <c r="A276" s="30" t="s">
        <v>1210</v>
      </c>
      <c r="B276" s="51"/>
      <c r="C276" s="30"/>
      <c r="D276" s="30"/>
      <c r="E276" s="30"/>
      <c r="F276" s="49"/>
      <c r="G276" s="49"/>
    </row>
    <row r="277" spans="1:7" ht="14.25" customHeight="1" x14ac:dyDescent="0.35">
      <c r="A277" s="30" t="s">
        <v>1211</v>
      </c>
      <c r="B277" s="51"/>
      <c r="C277" s="30"/>
      <c r="D277" s="30"/>
      <c r="E277" s="30"/>
      <c r="F277" s="49"/>
      <c r="G277" s="49"/>
    </row>
    <row r="278" spans="1:7" ht="14.25" customHeight="1" x14ac:dyDescent="0.35">
      <c r="A278" s="30" t="s">
        <v>1212</v>
      </c>
      <c r="B278" s="51"/>
      <c r="C278" s="30"/>
      <c r="D278" s="30"/>
      <c r="E278" s="30"/>
      <c r="F278" s="49"/>
      <c r="G278" s="49"/>
    </row>
    <row r="279" spans="1:7" ht="14.25" customHeight="1" x14ac:dyDescent="0.35">
      <c r="A279" s="47"/>
      <c r="B279" s="47" t="s">
        <v>501</v>
      </c>
      <c r="C279" s="47" t="s">
        <v>434</v>
      </c>
      <c r="D279" s="47" t="s">
        <v>435</v>
      </c>
      <c r="E279" s="54"/>
      <c r="F279" s="47" t="s">
        <v>219</v>
      </c>
      <c r="G279" s="47" t="s">
        <v>436</v>
      </c>
    </row>
    <row r="280" spans="1:7" ht="14.25" customHeight="1" x14ac:dyDescent="0.35">
      <c r="A280" s="30" t="s">
        <v>1213</v>
      </c>
      <c r="B280" s="30" t="s">
        <v>467</v>
      </c>
      <c r="C280" s="49">
        <v>0.59841467659811354</v>
      </c>
      <c r="D280" s="30"/>
      <c r="E280" s="30"/>
      <c r="F280" s="49"/>
      <c r="G280" s="49"/>
    </row>
    <row r="281" spans="1:7" ht="14.25" customHeight="1" x14ac:dyDescent="0.35">
      <c r="A281" s="30"/>
      <c r="B281" s="30"/>
      <c r="C281" s="30"/>
      <c r="D281" s="30"/>
      <c r="E281" s="30"/>
      <c r="F281" s="49"/>
      <c r="G281" s="49"/>
    </row>
    <row r="282" spans="1:7" ht="14.25" customHeight="1" x14ac:dyDescent="0.35">
      <c r="A282" s="30"/>
      <c r="B282" s="59" t="s">
        <v>468</v>
      </c>
      <c r="C282" s="30"/>
      <c r="D282" s="30"/>
      <c r="E282" s="30"/>
      <c r="F282" s="49"/>
      <c r="G282" s="49"/>
    </row>
    <row r="283" spans="1:7" ht="14.25" customHeight="1" x14ac:dyDescent="0.35">
      <c r="A283" s="30" t="s">
        <v>1214</v>
      </c>
      <c r="B283" s="30" t="s">
        <v>470</v>
      </c>
      <c r="C283" s="48">
        <v>12.73587569</v>
      </c>
      <c r="D283" s="55">
        <v>126</v>
      </c>
      <c r="E283" s="30"/>
      <c r="F283" s="49">
        <f t="shared" ref="F283:F290" si="17">IF($C$291=0,"",IF(C283="[Mark as ND1 if not relevant]","",C283/$C$291))</f>
        <v>0.13853891666086693</v>
      </c>
      <c r="G283" s="49">
        <f t="shared" ref="G283:G290" si="18">IF($D$291=0,"",IF(D283="[Mark as ND1 if not relevant]","",D283/$D$291))</f>
        <v>0.25766871165644173</v>
      </c>
    </row>
    <row r="284" spans="1:7" ht="14.25" customHeight="1" x14ac:dyDescent="0.35">
      <c r="A284" s="30" t="s">
        <v>1215</v>
      </c>
      <c r="B284" s="30" t="s">
        <v>472</v>
      </c>
      <c r="C284" s="48">
        <v>11.985127959999996</v>
      </c>
      <c r="D284" s="55">
        <v>54</v>
      </c>
      <c r="E284" s="30"/>
      <c r="F284" s="49">
        <f t="shared" si="17"/>
        <v>0.13037239715868063</v>
      </c>
      <c r="G284" s="49">
        <f t="shared" si="18"/>
        <v>0.11042944785276074</v>
      </c>
    </row>
    <row r="285" spans="1:7" ht="14.25" customHeight="1" x14ac:dyDescent="0.35">
      <c r="A285" s="30" t="s">
        <v>1216</v>
      </c>
      <c r="B285" s="30" t="s">
        <v>474</v>
      </c>
      <c r="C285" s="48">
        <v>18.562007890000004</v>
      </c>
      <c r="D285" s="55">
        <v>89</v>
      </c>
      <c r="E285" s="30"/>
      <c r="F285" s="49">
        <f t="shared" si="17"/>
        <v>0.20191469567736217</v>
      </c>
      <c r="G285" s="49">
        <f t="shared" si="18"/>
        <v>0.18200408997955012</v>
      </c>
    </row>
    <row r="286" spans="1:7" ht="14.25" customHeight="1" x14ac:dyDescent="0.35">
      <c r="A286" s="30" t="s">
        <v>1217</v>
      </c>
      <c r="B286" s="30" t="s">
        <v>476</v>
      </c>
      <c r="C286" s="48">
        <v>25.320958900000015</v>
      </c>
      <c r="D286" s="55">
        <v>109</v>
      </c>
      <c r="E286" s="30"/>
      <c r="F286" s="49">
        <f t="shared" si="17"/>
        <v>0.27543753568313439</v>
      </c>
      <c r="G286" s="49">
        <f t="shared" si="18"/>
        <v>0.22290388548057261</v>
      </c>
    </row>
    <row r="287" spans="1:7" ht="14.25" customHeight="1" x14ac:dyDescent="0.35">
      <c r="A287" s="30" t="s">
        <v>1218</v>
      </c>
      <c r="B287" s="30" t="s">
        <v>478</v>
      </c>
      <c r="C287" s="48">
        <v>13.702021880000004</v>
      </c>
      <c r="D287" s="55">
        <v>65</v>
      </c>
      <c r="E287" s="30"/>
      <c r="F287" s="49">
        <f t="shared" si="17"/>
        <v>0.1490485078155388</v>
      </c>
      <c r="G287" s="49">
        <f t="shared" si="18"/>
        <v>0.1329243353783231</v>
      </c>
    </row>
    <row r="288" spans="1:7" ht="14.25" customHeight="1" x14ac:dyDescent="0.35">
      <c r="A288" s="30" t="s">
        <v>1219</v>
      </c>
      <c r="B288" s="30" t="s">
        <v>480</v>
      </c>
      <c r="C288" s="48">
        <v>9.623957739999998</v>
      </c>
      <c r="D288" s="55">
        <v>46</v>
      </c>
      <c r="E288" s="30"/>
      <c r="F288" s="49">
        <f t="shared" si="17"/>
        <v>0.10468794700441716</v>
      </c>
      <c r="G288" s="49">
        <f t="shared" si="18"/>
        <v>9.4069529652351741E-2</v>
      </c>
    </row>
    <row r="289" spans="1:7" ht="14.25" customHeight="1" x14ac:dyDescent="0.35">
      <c r="A289" s="30" t="s">
        <v>1220</v>
      </c>
      <c r="B289" s="30" t="s">
        <v>482</v>
      </c>
      <c r="C289" s="48">
        <v>0</v>
      </c>
      <c r="D289" s="55">
        <v>0</v>
      </c>
      <c r="E289" s="30"/>
      <c r="F289" s="49">
        <f t="shared" si="17"/>
        <v>0</v>
      </c>
      <c r="G289" s="49">
        <f t="shared" si="18"/>
        <v>0</v>
      </c>
    </row>
    <row r="290" spans="1:7" ht="14.25" customHeight="1" x14ac:dyDescent="0.35">
      <c r="A290" s="30" t="s">
        <v>1221</v>
      </c>
      <c r="B290" s="30" t="s">
        <v>484</v>
      </c>
      <c r="C290" s="48">
        <v>0</v>
      </c>
      <c r="D290" s="55">
        <v>0</v>
      </c>
      <c r="E290" s="30"/>
      <c r="F290" s="49">
        <f t="shared" si="17"/>
        <v>0</v>
      </c>
      <c r="G290" s="49">
        <f t="shared" si="18"/>
        <v>0</v>
      </c>
    </row>
    <row r="291" spans="1:7" ht="14.25" customHeight="1" x14ac:dyDescent="0.35">
      <c r="A291" s="30" t="s">
        <v>1222</v>
      </c>
      <c r="B291" s="70" t="s">
        <v>189</v>
      </c>
      <c r="C291" s="48">
        <f t="shared" ref="C291:D291" si="19">SUM(C283:C290)</f>
        <v>91.92995006000001</v>
      </c>
      <c r="D291" s="55">
        <f t="shared" si="19"/>
        <v>489</v>
      </c>
      <c r="E291" s="30"/>
      <c r="F291" s="49">
        <f t="shared" ref="F291:G291" si="20">SUM(F283:F290)</f>
        <v>1</v>
      </c>
      <c r="G291" s="49">
        <f t="shared" si="20"/>
        <v>1</v>
      </c>
    </row>
    <row r="292" spans="1:7" ht="14.25" customHeight="1" x14ac:dyDescent="0.35">
      <c r="A292" s="30" t="s">
        <v>1223</v>
      </c>
      <c r="B292" s="51" t="s">
        <v>487</v>
      </c>
      <c r="C292" s="48"/>
      <c r="D292" s="55"/>
      <c r="E292" s="30"/>
      <c r="F292" s="49">
        <f t="shared" ref="F292:F297" si="21">IF($C$291=0,"",IF(C292="[for completion]","",C292/$C$291))</f>
        <v>0</v>
      </c>
      <c r="G292" s="49">
        <f t="shared" ref="G292:G297" si="22">IF($D$291=0,"",IF(D292="[for completion]","",D292/$D$291))</f>
        <v>0</v>
      </c>
    </row>
    <row r="293" spans="1:7" ht="14.25" customHeight="1" x14ac:dyDescent="0.35">
      <c r="A293" s="30" t="s">
        <v>1224</v>
      </c>
      <c r="B293" s="51" t="s">
        <v>489</v>
      </c>
      <c r="C293" s="48"/>
      <c r="D293" s="55"/>
      <c r="E293" s="30"/>
      <c r="F293" s="49">
        <f t="shared" si="21"/>
        <v>0</v>
      </c>
      <c r="G293" s="49">
        <f t="shared" si="22"/>
        <v>0</v>
      </c>
    </row>
    <row r="294" spans="1:7" ht="14.25" customHeight="1" x14ac:dyDescent="0.35">
      <c r="A294" s="30" t="s">
        <v>1225</v>
      </c>
      <c r="B294" s="51" t="s">
        <v>491</v>
      </c>
      <c r="C294" s="48"/>
      <c r="D294" s="55"/>
      <c r="E294" s="30"/>
      <c r="F294" s="49">
        <f t="shared" si="21"/>
        <v>0</v>
      </c>
      <c r="G294" s="49">
        <f t="shared" si="22"/>
        <v>0</v>
      </c>
    </row>
    <row r="295" spans="1:7" ht="14.25" customHeight="1" x14ac:dyDescent="0.35">
      <c r="A295" s="30" t="s">
        <v>1226</v>
      </c>
      <c r="B295" s="51" t="s">
        <v>493</v>
      </c>
      <c r="C295" s="48"/>
      <c r="D295" s="55"/>
      <c r="E295" s="30"/>
      <c r="F295" s="49">
        <f t="shared" si="21"/>
        <v>0</v>
      </c>
      <c r="G295" s="49">
        <f t="shared" si="22"/>
        <v>0</v>
      </c>
    </row>
    <row r="296" spans="1:7" ht="14.25" customHeight="1" x14ac:dyDescent="0.35">
      <c r="A296" s="30" t="s">
        <v>1227</v>
      </c>
      <c r="B296" s="51" t="s">
        <v>495</v>
      </c>
      <c r="C296" s="48"/>
      <c r="D296" s="55"/>
      <c r="E296" s="30"/>
      <c r="F296" s="49">
        <f t="shared" si="21"/>
        <v>0</v>
      </c>
      <c r="G296" s="49">
        <f t="shared" si="22"/>
        <v>0</v>
      </c>
    </row>
    <row r="297" spans="1:7" ht="14.25" customHeight="1" x14ac:dyDescent="0.35">
      <c r="A297" s="30" t="s">
        <v>1228</v>
      </c>
      <c r="B297" s="51" t="s">
        <v>497</v>
      </c>
      <c r="C297" s="48"/>
      <c r="D297" s="55"/>
      <c r="E297" s="30"/>
      <c r="F297" s="49">
        <f t="shared" si="21"/>
        <v>0</v>
      </c>
      <c r="G297" s="49">
        <f t="shared" si="22"/>
        <v>0</v>
      </c>
    </row>
    <row r="298" spans="1:7" ht="14.25" customHeight="1" x14ac:dyDescent="0.35">
      <c r="A298" s="30" t="s">
        <v>1229</v>
      </c>
      <c r="B298" s="51"/>
      <c r="C298" s="30"/>
      <c r="D298" s="30"/>
      <c r="E298" s="30"/>
      <c r="F298" s="71"/>
      <c r="G298" s="71"/>
    </row>
    <row r="299" spans="1:7" ht="14.25" customHeight="1" x14ac:dyDescent="0.35">
      <c r="A299" s="30" t="s">
        <v>1230</v>
      </c>
      <c r="B299" s="51"/>
      <c r="C299" s="30"/>
      <c r="D299" s="30"/>
      <c r="E299" s="30"/>
      <c r="F299" s="71"/>
      <c r="G299" s="71"/>
    </row>
    <row r="300" spans="1:7" ht="14.25" customHeight="1" x14ac:dyDescent="0.35">
      <c r="A300" s="30" t="s">
        <v>1231</v>
      </c>
      <c r="B300" s="51"/>
      <c r="C300" s="30"/>
      <c r="D300" s="30"/>
      <c r="E300" s="30"/>
      <c r="F300" s="71"/>
      <c r="G300" s="71"/>
    </row>
    <row r="301" spans="1:7" ht="14.25" customHeight="1" x14ac:dyDescent="0.35">
      <c r="A301" s="47"/>
      <c r="B301" s="47" t="s">
        <v>521</v>
      </c>
      <c r="C301" s="47" t="s">
        <v>219</v>
      </c>
      <c r="D301" s="47"/>
      <c r="E301" s="47"/>
      <c r="F301" s="47"/>
      <c r="G301" s="47"/>
    </row>
    <row r="302" spans="1:7" ht="14.25" customHeight="1" x14ac:dyDescent="0.35">
      <c r="A302" s="30" t="s">
        <v>1232</v>
      </c>
      <c r="B302" s="30" t="s">
        <v>523</v>
      </c>
      <c r="C302" s="49">
        <v>0.70586522016031361</v>
      </c>
      <c r="D302" s="30"/>
      <c r="E302" s="69"/>
      <c r="F302" s="69"/>
      <c r="G302" s="69"/>
    </row>
    <row r="303" spans="1:7" ht="14.25" customHeight="1" x14ac:dyDescent="0.35">
      <c r="A303" s="30" t="s">
        <v>1233</v>
      </c>
      <c r="B303" s="30" t="s">
        <v>525</v>
      </c>
      <c r="C303" s="49">
        <v>0.28237793017694612</v>
      </c>
      <c r="D303" s="30"/>
      <c r="E303" s="69"/>
      <c r="F303" s="69"/>
      <c r="G303" s="30"/>
    </row>
    <row r="304" spans="1:7" ht="14.25" customHeight="1" x14ac:dyDescent="0.35">
      <c r="A304" s="30" t="s">
        <v>1234</v>
      </c>
      <c r="B304" s="30" t="s">
        <v>527</v>
      </c>
      <c r="C304" s="49">
        <v>1.1756849662740185E-2</v>
      </c>
      <c r="D304" s="30"/>
      <c r="E304" s="69"/>
      <c r="F304" s="69"/>
      <c r="G304" s="30"/>
    </row>
    <row r="305" spans="1:7" ht="14.25" customHeight="1" x14ac:dyDescent="0.35">
      <c r="A305" s="30" t="s">
        <v>1235</v>
      </c>
      <c r="B305" s="30" t="s">
        <v>529</v>
      </c>
      <c r="C305" s="49">
        <v>0</v>
      </c>
      <c r="D305" s="30"/>
      <c r="E305" s="69"/>
      <c r="F305" s="69"/>
      <c r="G305" s="30"/>
    </row>
    <row r="306" spans="1:7" ht="14.25" customHeight="1" x14ac:dyDescent="0.35">
      <c r="A306" s="30" t="s">
        <v>1236</v>
      </c>
      <c r="B306" s="59" t="s">
        <v>531</v>
      </c>
      <c r="C306" s="49">
        <v>0</v>
      </c>
      <c r="D306" s="64"/>
      <c r="E306" s="64"/>
      <c r="F306" s="64"/>
      <c r="G306" s="64"/>
    </row>
    <row r="307" spans="1:7" ht="14.25" customHeight="1" x14ac:dyDescent="0.35">
      <c r="A307" s="30" t="s">
        <v>1237</v>
      </c>
      <c r="B307" s="30" t="s">
        <v>187</v>
      </c>
      <c r="C307" s="49">
        <v>0</v>
      </c>
      <c r="D307" s="30"/>
      <c r="E307" s="69"/>
      <c r="F307" s="69"/>
      <c r="G307" s="30"/>
    </row>
    <row r="308" spans="1:7" ht="14.25" customHeight="1" x14ac:dyDescent="0.35">
      <c r="A308" s="30" t="s">
        <v>1238</v>
      </c>
      <c r="B308" s="51" t="s">
        <v>534</v>
      </c>
      <c r="C308" s="72"/>
      <c r="D308" s="30"/>
      <c r="E308" s="69"/>
      <c r="F308" s="69"/>
      <c r="G308" s="30"/>
    </row>
    <row r="309" spans="1:7" ht="14.25" customHeight="1" x14ac:dyDescent="0.35">
      <c r="A309" s="30" t="s">
        <v>1239</v>
      </c>
      <c r="B309" s="51" t="s">
        <v>536</v>
      </c>
      <c r="C309" s="49"/>
      <c r="D309" s="30"/>
      <c r="E309" s="69"/>
      <c r="F309" s="69"/>
      <c r="G309" s="30"/>
    </row>
    <row r="310" spans="1:7" ht="14.25" customHeight="1" x14ac:dyDescent="0.35">
      <c r="A310" s="30" t="s">
        <v>1240</v>
      </c>
      <c r="B310" s="51" t="s">
        <v>538</v>
      </c>
      <c r="C310" s="49"/>
      <c r="D310" s="30"/>
      <c r="E310" s="69"/>
      <c r="F310" s="69"/>
      <c r="G310" s="30"/>
    </row>
    <row r="311" spans="1:7" ht="14.25" customHeight="1" x14ac:dyDescent="0.35">
      <c r="A311" s="30" t="s">
        <v>1241</v>
      </c>
      <c r="B311" s="51" t="s">
        <v>540</v>
      </c>
      <c r="C311" s="49"/>
      <c r="D311" s="30"/>
      <c r="E311" s="69"/>
      <c r="F311" s="69"/>
      <c r="G311" s="30"/>
    </row>
    <row r="312" spans="1:7" ht="14.25" customHeight="1" x14ac:dyDescent="0.35">
      <c r="A312" s="30" t="s">
        <v>1242</v>
      </c>
      <c r="B312" s="51" t="s">
        <v>195</v>
      </c>
      <c r="C312" s="49"/>
      <c r="D312" s="30"/>
      <c r="E312" s="69"/>
      <c r="F312" s="69"/>
      <c r="G312" s="30"/>
    </row>
    <row r="313" spans="1:7" ht="14.25" customHeight="1" x14ac:dyDescent="0.35">
      <c r="A313" s="30" t="s">
        <v>1243</v>
      </c>
      <c r="B313" s="51" t="s">
        <v>195</v>
      </c>
      <c r="C313" s="49"/>
      <c r="D313" s="30"/>
      <c r="E313" s="69"/>
      <c r="F313" s="69"/>
      <c r="G313" s="30"/>
    </row>
    <row r="314" spans="1:7" ht="14.25" customHeight="1" x14ac:dyDescent="0.35">
      <c r="A314" s="30" t="s">
        <v>1244</v>
      </c>
      <c r="B314" s="51" t="s">
        <v>195</v>
      </c>
      <c r="C314" s="49"/>
      <c r="D314" s="30"/>
      <c r="E314" s="69"/>
      <c r="F314" s="69"/>
      <c r="G314" s="30"/>
    </row>
    <row r="315" spans="1:7" ht="14.25" customHeight="1" x14ac:dyDescent="0.35">
      <c r="A315" s="30" t="s">
        <v>1245</v>
      </c>
      <c r="B315" s="51" t="s">
        <v>195</v>
      </c>
      <c r="C315" s="49"/>
      <c r="D315" s="30"/>
      <c r="E315" s="69"/>
      <c r="F315" s="69"/>
      <c r="G315" s="30"/>
    </row>
    <row r="316" spans="1:7" ht="14.25" customHeight="1" x14ac:dyDescent="0.35">
      <c r="A316" s="30" t="s">
        <v>1246</v>
      </c>
      <c r="B316" s="51" t="s">
        <v>195</v>
      </c>
      <c r="C316" s="49"/>
      <c r="D316" s="30"/>
      <c r="E316" s="69"/>
      <c r="F316" s="69"/>
      <c r="G316" s="30"/>
    </row>
    <row r="317" spans="1:7" ht="14.25" customHeight="1" x14ac:dyDescent="0.35">
      <c r="A317" s="30" t="s">
        <v>1247</v>
      </c>
      <c r="B317" s="51" t="s">
        <v>195</v>
      </c>
      <c r="C317" s="49"/>
      <c r="D317" s="30"/>
      <c r="E317" s="69"/>
      <c r="F317" s="69"/>
      <c r="G317" s="30"/>
    </row>
    <row r="318" spans="1:7" ht="14.25" customHeight="1" x14ac:dyDescent="0.35">
      <c r="A318" s="47"/>
      <c r="B318" s="47" t="s">
        <v>547</v>
      </c>
      <c r="C318" s="47" t="s">
        <v>219</v>
      </c>
      <c r="D318" s="47"/>
      <c r="E318" s="47"/>
      <c r="F318" s="47"/>
      <c r="G318" s="47"/>
    </row>
    <row r="319" spans="1:7" ht="14.25" customHeight="1" x14ac:dyDescent="0.35">
      <c r="A319" s="30" t="s">
        <v>1248</v>
      </c>
      <c r="B319" s="30" t="s">
        <v>549</v>
      </c>
      <c r="C319" s="49">
        <v>1</v>
      </c>
      <c r="D319" s="30"/>
      <c r="E319" s="30"/>
      <c r="F319" s="30"/>
      <c r="G319" s="30"/>
    </row>
    <row r="320" spans="1:7" ht="14.25" customHeight="1" x14ac:dyDescent="0.35">
      <c r="A320" s="30" t="s">
        <v>1249</v>
      </c>
      <c r="B320" s="30" t="s">
        <v>551</v>
      </c>
      <c r="C320" s="49">
        <v>0</v>
      </c>
      <c r="D320" s="30"/>
      <c r="E320" s="30"/>
      <c r="F320" s="30"/>
      <c r="G320" s="30"/>
    </row>
    <row r="321" spans="1:7" ht="14.25" customHeight="1" x14ac:dyDescent="0.35">
      <c r="A321" s="30" t="s">
        <v>1250</v>
      </c>
      <c r="B321" s="30" t="s">
        <v>187</v>
      </c>
      <c r="C321" s="49">
        <v>0</v>
      </c>
      <c r="D321" s="30"/>
      <c r="E321" s="30"/>
      <c r="F321" s="30"/>
      <c r="G321" s="30"/>
    </row>
    <row r="322" spans="1:7" ht="14.25" customHeight="1" x14ac:dyDescent="0.35">
      <c r="A322" s="30" t="s">
        <v>1251</v>
      </c>
      <c r="B322" s="30"/>
      <c r="C322" s="49"/>
      <c r="D322" s="30"/>
      <c r="E322" s="30"/>
      <c r="F322" s="30"/>
      <c r="G322" s="30"/>
    </row>
    <row r="323" spans="1:7" ht="14.25" customHeight="1" x14ac:dyDescent="0.35">
      <c r="A323" s="30" t="s">
        <v>1252</v>
      </c>
      <c r="B323" s="30"/>
      <c r="C323" s="49"/>
      <c r="D323" s="30"/>
      <c r="E323" s="30"/>
      <c r="F323" s="30"/>
      <c r="G323" s="30"/>
    </row>
    <row r="324" spans="1:7" ht="14.25" customHeight="1" x14ac:dyDescent="0.35">
      <c r="A324" s="30" t="s">
        <v>1253</v>
      </c>
      <c r="B324" s="30"/>
      <c r="C324" s="49"/>
      <c r="D324" s="30"/>
      <c r="E324" s="30"/>
      <c r="F324" s="30"/>
      <c r="G324" s="30"/>
    </row>
    <row r="325" spans="1:7" ht="14.25" customHeight="1" x14ac:dyDescent="0.35">
      <c r="A325" s="47"/>
      <c r="B325" s="47" t="s">
        <v>559</v>
      </c>
      <c r="C325" s="47" t="s">
        <v>180</v>
      </c>
      <c r="D325" s="47" t="s">
        <v>560</v>
      </c>
      <c r="E325" s="47"/>
      <c r="F325" s="47" t="s">
        <v>219</v>
      </c>
      <c r="G325" s="47" t="s">
        <v>561</v>
      </c>
    </row>
    <row r="326" spans="1:7" ht="14.25" customHeight="1" x14ac:dyDescent="0.35">
      <c r="A326" s="30" t="s">
        <v>1254</v>
      </c>
      <c r="B326" s="59" t="s">
        <v>563</v>
      </c>
      <c r="C326" s="48">
        <v>43.141066390000013</v>
      </c>
      <c r="D326" s="55">
        <v>227</v>
      </c>
      <c r="E326" s="39"/>
      <c r="F326" s="49">
        <f t="shared" ref="F326:F343" si="23">IF($C$344=0,"",IF(C326="[for completion]","",C326/$C$344))</f>
        <v>0.4643030206461492</v>
      </c>
      <c r="G326" s="49">
        <f t="shared" ref="G326:G343" si="24">IF($D$344=0,"",IF(D326="[for completion]","",D326/$D$344))</f>
        <v>0.45582329317269077</v>
      </c>
    </row>
    <row r="327" spans="1:7" ht="14.25" customHeight="1" x14ac:dyDescent="0.35">
      <c r="A327" s="30" t="s">
        <v>1255</v>
      </c>
      <c r="B327" s="59" t="s">
        <v>565</v>
      </c>
      <c r="C327" s="48">
        <v>49.639929399999943</v>
      </c>
      <c r="D327" s="55">
        <v>270</v>
      </c>
      <c r="E327" s="39"/>
      <c r="F327" s="49">
        <f t="shared" si="23"/>
        <v>0.53424662609693907</v>
      </c>
      <c r="G327" s="49">
        <f t="shared" si="24"/>
        <v>0.54216867469879515</v>
      </c>
    </row>
    <row r="328" spans="1:7" ht="14.25" hidden="1" customHeight="1" x14ac:dyDescent="0.35">
      <c r="A328" s="30" t="s">
        <v>1256</v>
      </c>
      <c r="B328" s="59" t="s">
        <v>342</v>
      </c>
      <c r="C328" s="48" t="s">
        <v>343</v>
      </c>
      <c r="D328" s="55" t="s">
        <v>343</v>
      </c>
      <c r="E328" s="39"/>
      <c r="F328" s="49" t="str">
        <f t="shared" si="23"/>
        <v/>
      </c>
      <c r="G328" s="49" t="str">
        <f t="shared" si="24"/>
        <v/>
      </c>
    </row>
    <row r="329" spans="1:7" ht="14.25" hidden="1" customHeight="1" x14ac:dyDescent="0.35">
      <c r="A329" s="30" t="s">
        <v>1257</v>
      </c>
      <c r="B329" s="59" t="s">
        <v>342</v>
      </c>
      <c r="C329" s="48" t="s">
        <v>343</v>
      </c>
      <c r="D329" s="55" t="s">
        <v>343</v>
      </c>
      <c r="E329" s="39"/>
      <c r="F329" s="49" t="str">
        <f t="shared" si="23"/>
        <v/>
      </c>
      <c r="G329" s="49" t="str">
        <f t="shared" si="24"/>
        <v/>
      </c>
    </row>
    <row r="330" spans="1:7" ht="14.25" hidden="1" customHeight="1" x14ac:dyDescent="0.35">
      <c r="A330" s="30" t="s">
        <v>1258</v>
      </c>
      <c r="B330" s="59" t="s">
        <v>342</v>
      </c>
      <c r="C330" s="48" t="s">
        <v>343</v>
      </c>
      <c r="D330" s="55" t="s">
        <v>343</v>
      </c>
      <c r="E330" s="39"/>
      <c r="F330" s="49" t="str">
        <f t="shared" si="23"/>
        <v/>
      </c>
      <c r="G330" s="49" t="str">
        <f t="shared" si="24"/>
        <v/>
      </c>
    </row>
    <row r="331" spans="1:7" ht="14.25" hidden="1" customHeight="1" x14ac:dyDescent="0.35">
      <c r="A331" s="30" t="s">
        <v>1259</v>
      </c>
      <c r="B331" s="59" t="s">
        <v>342</v>
      </c>
      <c r="C331" s="48" t="s">
        <v>343</v>
      </c>
      <c r="D331" s="55" t="s">
        <v>343</v>
      </c>
      <c r="E331" s="39"/>
      <c r="F331" s="49" t="str">
        <f t="shared" si="23"/>
        <v/>
      </c>
      <c r="G331" s="49" t="str">
        <f t="shared" si="24"/>
        <v/>
      </c>
    </row>
    <row r="332" spans="1:7" ht="14.25" hidden="1" customHeight="1" x14ac:dyDescent="0.35">
      <c r="A332" s="30" t="s">
        <v>1260</v>
      </c>
      <c r="B332" s="59" t="s">
        <v>342</v>
      </c>
      <c r="C332" s="48" t="s">
        <v>343</v>
      </c>
      <c r="D332" s="55" t="s">
        <v>343</v>
      </c>
      <c r="E332" s="39"/>
      <c r="F332" s="49" t="str">
        <f t="shared" si="23"/>
        <v/>
      </c>
      <c r="G332" s="49" t="str">
        <f t="shared" si="24"/>
        <v/>
      </c>
    </row>
    <row r="333" spans="1:7" ht="14.25" hidden="1" customHeight="1" x14ac:dyDescent="0.35">
      <c r="A333" s="30" t="s">
        <v>1261</v>
      </c>
      <c r="B333" s="59" t="s">
        <v>342</v>
      </c>
      <c r="C333" s="48" t="s">
        <v>343</v>
      </c>
      <c r="D333" s="55" t="s">
        <v>343</v>
      </c>
      <c r="E333" s="39"/>
      <c r="F333" s="49" t="str">
        <f t="shared" si="23"/>
        <v/>
      </c>
      <c r="G333" s="49" t="str">
        <f t="shared" si="24"/>
        <v/>
      </c>
    </row>
    <row r="334" spans="1:7" ht="14.25" hidden="1" customHeight="1" x14ac:dyDescent="0.35">
      <c r="A334" s="30" t="s">
        <v>1262</v>
      </c>
      <c r="B334" s="59" t="s">
        <v>342</v>
      </c>
      <c r="C334" s="48" t="s">
        <v>343</v>
      </c>
      <c r="D334" s="55" t="s">
        <v>343</v>
      </c>
      <c r="E334" s="39"/>
      <c r="F334" s="49" t="str">
        <f t="shared" si="23"/>
        <v/>
      </c>
      <c r="G334" s="49" t="str">
        <f t="shared" si="24"/>
        <v/>
      </c>
    </row>
    <row r="335" spans="1:7" ht="14.25" hidden="1" customHeight="1" x14ac:dyDescent="0.35">
      <c r="A335" s="30" t="s">
        <v>1263</v>
      </c>
      <c r="B335" s="59" t="s">
        <v>342</v>
      </c>
      <c r="C335" s="48" t="s">
        <v>343</v>
      </c>
      <c r="D335" s="55" t="s">
        <v>343</v>
      </c>
      <c r="E335" s="39"/>
      <c r="F335" s="49" t="str">
        <f t="shared" si="23"/>
        <v/>
      </c>
      <c r="G335" s="49" t="str">
        <f t="shared" si="24"/>
        <v/>
      </c>
    </row>
    <row r="336" spans="1:7" ht="14.25" hidden="1" customHeight="1" x14ac:dyDescent="0.35">
      <c r="A336" s="30" t="s">
        <v>1264</v>
      </c>
      <c r="B336" s="59" t="s">
        <v>342</v>
      </c>
      <c r="C336" s="48" t="s">
        <v>343</v>
      </c>
      <c r="D336" s="55" t="s">
        <v>343</v>
      </c>
      <c r="E336" s="39"/>
      <c r="F336" s="49" t="str">
        <f t="shared" si="23"/>
        <v/>
      </c>
      <c r="G336" s="49" t="str">
        <f t="shared" si="24"/>
        <v/>
      </c>
    </row>
    <row r="337" spans="1:7" ht="14.25" hidden="1" customHeight="1" x14ac:dyDescent="0.35">
      <c r="A337" s="30" t="s">
        <v>1265</v>
      </c>
      <c r="B337" s="59" t="s">
        <v>342</v>
      </c>
      <c r="C337" s="48" t="s">
        <v>343</v>
      </c>
      <c r="D337" s="55" t="s">
        <v>343</v>
      </c>
      <c r="E337" s="39"/>
      <c r="F337" s="49" t="str">
        <f t="shared" si="23"/>
        <v/>
      </c>
      <c r="G337" s="49" t="str">
        <f t="shared" si="24"/>
        <v/>
      </c>
    </row>
    <row r="338" spans="1:7" ht="14.25" hidden="1" customHeight="1" x14ac:dyDescent="0.35">
      <c r="A338" s="30" t="s">
        <v>1266</v>
      </c>
      <c r="B338" s="59" t="s">
        <v>342</v>
      </c>
      <c r="C338" s="48" t="s">
        <v>343</v>
      </c>
      <c r="D338" s="55" t="s">
        <v>343</v>
      </c>
      <c r="E338" s="39"/>
      <c r="F338" s="49" t="str">
        <f t="shared" si="23"/>
        <v/>
      </c>
      <c r="G338" s="49" t="str">
        <f t="shared" si="24"/>
        <v/>
      </c>
    </row>
    <row r="339" spans="1:7" ht="14.25" hidden="1" customHeight="1" x14ac:dyDescent="0.35">
      <c r="A339" s="30" t="s">
        <v>1267</v>
      </c>
      <c r="B339" s="59" t="s">
        <v>342</v>
      </c>
      <c r="C339" s="48" t="s">
        <v>343</v>
      </c>
      <c r="D339" s="55" t="s">
        <v>343</v>
      </c>
      <c r="E339" s="39"/>
      <c r="F339" s="49" t="str">
        <f t="shared" si="23"/>
        <v/>
      </c>
      <c r="G339" s="49" t="str">
        <f t="shared" si="24"/>
        <v/>
      </c>
    </row>
    <row r="340" spans="1:7" ht="14.25" hidden="1" customHeight="1" x14ac:dyDescent="0.35">
      <c r="A340" s="30" t="s">
        <v>1268</v>
      </c>
      <c r="B340" s="59" t="s">
        <v>342</v>
      </c>
      <c r="C340" s="48" t="s">
        <v>343</v>
      </c>
      <c r="D340" s="55" t="s">
        <v>343</v>
      </c>
      <c r="E340" s="39"/>
      <c r="F340" s="49" t="str">
        <f t="shared" si="23"/>
        <v/>
      </c>
      <c r="G340" s="49" t="str">
        <f t="shared" si="24"/>
        <v/>
      </c>
    </row>
    <row r="341" spans="1:7" ht="14.25" hidden="1" customHeight="1" x14ac:dyDescent="0.35">
      <c r="A341" s="30" t="s">
        <v>1269</v>
      </c>
      <c r="B341" s="59" t="s">
        <v>342</v>
      </c>
      <c r="C341" s="48" t="s">
        <v>343</v>
      </c>
      <c r="D341" s="55" t="s">
        <v>343</v>
      </c>
      <c r="E341" s="39"/>
      <c r="F341" s="49" t="str">
        <f t="shared" si="23"/>
        <v/>
      </c>
      <c r="G341" s="49" t="str">
        <f t="shared" si="24"/>
        <v/>
      </c>
    </row>
    <row r="342" spans="1:7" ht="14.25" hidden="1" customHeight="1" x14ac:dyDescent="0.35">
      <c r="A342" s="30" t="s">
        <v>1270</v>
      </c>
      <c r="B342" s="59" t="s">
        <v>342</v>
      </c>
      <c r="C342" s="48" t="s">
        <v>343</v>
      </c>
      <c r="D342" s="55" t="s">
        <v>343</v>
      </c>
      <c r="E342" s="39"/>
      <c r="F342" s="49" t="str">
        <f t="shared" si="23"/>
        <v/>
      </c>
      <c r="G342" s="49" t="str">
        <f t="shared" si="24"/>
        <v/>
      </c>
    </row>
    <row r="343" spans="1:7" ht="14.25" customHeight="1" x14ac:dyDescent="0.35">
      <c r="A343" s="30" t="s">
        <v>1271</v>
      </c>
      <c r="B343" s="59" t="s">
        <v>587</v>
      </c>
      <c r="C343" s="48">
        <v>0.13476067000017622</v>
      </c>
      <c r="D343" s="55">
        <v>1</v>
      </c>
      <c r="E343" s="39"/>
      <c r="F343" s="49">
        <f t="shared" si="23"/>
        <v>1.4503532569117073E-3</v>
      </c>
      <c r="G343" s="49">
        <f t="shared" si="24"/>
        <v>2.008032128514056E-3</v>
      </c>
    </row>
    <row r="344" spans="1:7" ht="14.25" customHeight="1" x14ac:dyDescent="0.35">
      <c r="A344" s="30" t="s">
        <v>1272</v>
      </c>
      <c r="B344" s="59" t="s">
        <v>189</v>
      </c>
      <c r="C344" s="48">
        <f t="shared" ref="C344:D344" si="25">SUM(C326:C343)</f>
        <v>92.915756460000139</v>
      </c>
      <c r="D344" s="55">
        <f t="shared" si="25"/>
        <v>498</v>
      </c>
      <c r="E344" s="39"/>
      <c r="F344" s="49">
        <f t="shared" ref="F344:G344" si="26">SUM(F326:F343)</f>
        <v>1</v>
      </c>
      <c r="G344" s="49">
        <f t="shared" si="26"/>
        <v>1</v>
      </c>
    </row>
    <row r="345" spans="1:7" ht="14.25" customHeight="1" x14ac:dyDescent="0.35">
      <c r="A345" s="30" t="s">
        <v>1273</v>
      </c>
      <c r="B345" s="30"/>
      <c r="C345" s="30"/>
      <c r="D345" s="30"/>
      <c r="E345" s="39"/>
      <c r="F345" s="39"/>
      <c r="G345" s="39"/>
    </row>
    <row r="346" spans="1:7" ht="14.25" customHeight="1" x14ac:dyDescent="0.35">
      <c r="A346" s="30" t="s">
        <v>1274</v>
      </c>
      <c r="B346" s="30"/>
      <c r="C346" s="30"/>
      <c r="D346" s="30"/>
      <c r="E346" s="39"/>
      <c r="F346" s="39"/>
      <c r="G346" s="39"/>
    </row>
    <row r="347" spans="1:7" ht="14.25" customHeight="1" x14ac:dyDescent="0.35">
      <c r="A347" s="30" t="s">
        <v>1275</v>
      </c>
      <c r="B347" s="30"/>
      <c r="C347" s="30"/>
      <c r="D347" s="30"/>
      <c r="E347" s="39"/>
      <c r="F347" s="39"/>
      <c r="G347" s="39"/>
    </row>
    <row r="348" spans="1:7" ht="14.25" customHeight="1" x14ac:dyDescent="0.35">
      <c r="A348" s="47"/>
      <c r="B348" s="47" t="s">
        <v>592</v>
      </c>
      <c r="C348" s="47" t="s">
        <v>180</v>
      </c>
      <c r="D348" s="47" t="s">
        <v>560</v>
      </c>
      <c r="E348" s="47"/>
      <c r="F348" s="47" t="s">
        <v>219</v>
      </c>
      <c r="G348" s="47" t="s">
        <v>561</v>
      </c>
    </row>
    <row r="349" spans="1:7" ht="14.25" customHeight="1" x14ac:dyDescent="0.35">
      <c r="A349" s="30" t="s">
        <v>1276</v>
      </c>
      <c r="B349" s="30">
        <v>54.255797101449289</v>
      </c>
      <c r="C349" s="30">
        <v>81.351943910000031</v>
      </c>
      <c r="D349" s="30">
        <v>414</v>
      </c>
      <c r="E349" s="39"/>
      <c r="F349" s="49">
        <f t="shared" ref="F349:F366" si="27">IF($C$367=0,"",IF(C349="[for completion]","",C349/$C$367))</f>
        <v>0.8755451928653436</v>
      </c>
      <c r="G349" s="49">
        <f t="shared" ref="G349:G366" si="28">IF($D$367=0,"",IF(D349="[for completion]","",D349/$D$367))</f>
        <v>0.83132530120481929</v>
      </c>
    </row>
    <row r="350" spans="1:7" ht="14.25" hidden="1" customHeight="1" x14ac:dyDescent="0.35">
      <c r="A350" s="30" t="s">
        <v>1277</v>
      </c>
      <c r="B350" s="59" t="s">
        <v>342</v>
      </c>
      <c r="C350" s="30" t="s">
        <v>343</v>
      </c>
      <c r="D350" s="30" t="s">
        <v>343</v>
      </c>
      <c r="E350" s="39"/>
      <c r="F350" s="49" t="str">
        <f t="shared" si="27"/>
        <v/>
      </c>
      <c r="G350" s="49" t="str">
        <f t="shared" si="28"/>
        <v/>
      </c>
    </row>
    <row r="351" spans="1:7" ht="14.25" hidden="1" customHeight="1" x14ac:dyDescent="0.35">
      <c r="A351" s="30" t="s">
        <v>1278</v>
      </c>
      <c r="B351" s="59" t="s">
        <v>342</v>
      </c>
      <c r="C351" s="30" t="s">
        <v>343</v>
      </c>
      <c r="D351" s="30" t="s">
        <v>343</v>
      </c>
      <c r="E351" s="39"/>
      <c r="F351" s="49" t="str">
        <f t="shared" si="27"/>
        <v/>
      </c>
      <c r="G351" s="49" t="str">
        <f t="shared" si="28"/>
        <v/>
      </c>
    </row>
    <row r="352" spans="1:7" ht="14.25" hidden="1" customHeight="1" x14ac:dyDescent="0.35">
      <c r="A352" s="30" t="s">
        <v>1279</v>
      </c>
      <c r="B352" s="59" t="s">
        <v>342</v>
      </c>
      <c r="C352" s="30" t="s">
        <v>343</v>
      </c>
      <c r="D352" s="30" t="s">
        <v>343</v>
      </c>
      <c r="E352" s="39"/>
      <c r="F352" s="49" t="str">
        <f t="shared" si="27"/>
        <v/>
      </c>
      <c r="G352" s="49" t="str">
        <f t="shared" si="28"/>
        <v/>
      </c>
    </row>
    <row r="353" spans="1:7" ht="14.25" hidden="1" customHeight="1" x14ac:dyDescent="0.35">
      <c r="A353" s="30" t="s">
        <v>1280</v>
      </c>
      <c r="B353" s="59" t="s">
        <v>342</v>
      </c>
      <c r="C353" s="30" t="s">
        <v>343</v>
      </c>
      <c r="D353" s="30" t="s">
        <v>343</v>
      </c>
      <c r="E353" s="39"/>
      <c r="F353" s="49" t="str">
        <f t="shared" si="27"/>
        <v/>
      </c>
      <c r="G353" s="49" t="str">
        <f t="shared" si="28"/>
        <v/>
      </c>
    </row>
    <row r="354" spans="1:7" ht="14.25" hidden="1" customHeight="1" x14ac:dyDescent="0.35">
      <c r="A354" s="30" t="s">
        <v>1281</v>
      </c>
      <c r="B354" s="59" t="s">
        <v>342</v>
      </c>
      <c r="C354" s="30" t="s">
        <v>343</v>
      </c>
      <c r="D354" s="30" t="s">
        <v>343</v>
      </c>
      <c r="E354" s="39"/>
      <c r="F354" s="49" t="str">
        <f t="shared" si="27"/>
        <v/>
      </c>
      <c r="G354" s="49" t="str">
        <f t="shared" si="28"/>
        <v/>
      </c>
    </row>
    <row r="355" spans="1:7" ht="14.25" hidden="1" customHeight="1" x14ac:dyDescent="0.35">
      <c r="A355" s="30" t="s">
        <v>1282</v>
      </c>
      <c r="B355" s="59" t="s">
        <v>342</v>
      </c>
      <c r="C355" s="30" t="s">
        <v>343</v>
      </c>
      <c r="D355" s="30" t="s">
        <v>343</v>
      </c>
      <c r="E355" s="39"/>
      <c r="F355" s="49" t="str">
        <f t="shared" si="27"/>
        <v/>
      </c>
      <c r="G355" s="49" t="str">
        <f t="shared" si="28"/>
        <v/>
      </c>
    </row>
    <row r="356" spans="1:7" ht="14.25" hidden="1" customHeight="1" x14ac:dyDescent="0.35">
      <c r="A356" s="30" t="s">
        <v>1283</v>
      </c>
      <c r="B356" s="59" t="s">
        <v>342</v>
      </c>
      <c r="C356" s="30" t="s">
        <v>343</v>
      </c>
      <c r="D356" s="30" t="s">
        <v>343</v>
      </c>
      <c r="E356" s="39"/>
      <c r="F356" s="49" t="str">
        <f t="shared" si="27"/>
        <v/>
      </c>
      <c r="G356" s="49" t="str">
        <f t="shared" si="28"/>
        <v/>
      </c>
    </row>
    <row r="357" spans="1:7" ht="14.25" hidden="1" customHeight="1" x14ac:dyDescent="0.35">
      <c r="A357" s="30" t="s">
        <v>1284</v>
      </c>
      <c r="B357" s="59" t="s">
        <v>342</v>
      </c>
      <c r="C357" s="30" t="s">
        <v>343</v>
      </c>
      <c r="D357" s="30" t="s">
        <v>343</v>
      </c>
      <c r="E357" s="39"/>
      <c r="F357" s="49" t="str">
        <f t="shared" si="27"/>
        <v/>
      </c>
      <c r="G357" s="49" t="str">
        <f t="shared" si="28"/>
        <v/>
      </c>
    </row>
    <row r="358" spans="1:7" ht="14.25" hidden="1" customHeight="1" x14ac:dyDescent="0.35">
      <c r="A358" s="30" t="s">
        <v>1285</v>
      </c>
      <c r="B358" s="59" t="s">
        <v>342</v>
      </c>
      <c r="C358" s="30" t="s">
        <v>343</v>
      </c>
      <c r="D358" s="30" t="s">
        <v>343</v>
      </c>
      <c r="E358" s="39"/>
      <c r="F358" s="49" t="str">
        <f t="shared" si="27"/>
        <v/>
      </c>
      <c r="G358" s="49" t="str">
        <f t="shared" si="28"/>
        <v/>
      </c>
    </row>
    <row r="359" spans="1:7" ht="14.25" hidden="1" customHeight="1" x14ac:dyDescent="0.35">
      <c r="A359" s="30" t="s">
        <v>1286</v>
      </c>
      <c r="B359" s="59" t="s">
        <v>342</v>
      </c>
      <c r="C359" s="30" t="s">
        <v>343</v>
      </c>
      <c r="D359" s="30" t="s">
        <v>343</v>
      </c>
      <c r="E359" s="39"/>
      <c r="F359" s="49" t="str">
        <f t="shared" si="27"/>
        <v/>
      </c>
      <c r="G359" s="49" t="str">
        <f t="shared" si="28"/>
        <v/>
      </c>
    </row>
    <row r="360" spans="1:7" ht="14.25" hidden="1" customHeight="1" x14ac:dyDescent="0.35">
      <c r="A360" s="30" t="s">
        <v>1287</v>
      </c>
      <c r="B360" s="59" t="s">
        <v>342</v>
      </c>
      <c r="C360" s="30" t="s">
        <v>343</v>
      </c>
      <c r="D360" s="30" t="s">
        <v>343</v>
      </c>
      <c r="E360" s="39"/>
      <c r="F360" s="49" t="str">
        <f t="shared" si="27"/>
        <v/>
      </c>
      <c r="G360" s="49" t="str">
        <f t="shared" si="28"/>
        <v/>
      </c>
    </row>
    <row r="361" spans="1:7" ht="14.25" hidden="1" customHeight="1" x14ac:dyDescent="0.35">
      <c r="A361" s="30" t="s">
        <v>1288</v>
      </c>
      <c r="B361" s="59" t="s">
        <v>342</v>
      </c>
      <c r="C361" s="30" t="s">
        <v>343</v>
      </c>
      <c r="D361" s="30" t="s">
        <v>343</v>
      </c>
      <c r="E361" s="39"/>
      <c r="F361" s="49" t="str">
        <f t="shared" si="27"/>
        <v/>
      </c>
      <c r="G361" s="49" t="str">
        <f t="shared" si="28"/>
        <v/>
      </c>
    </row>
    <row r="362" spans="1:7" ht="14.25" hidden="1" customHeight="1" x14ac:dyDescent="0.35">
      <c r="A362" s="30" t="s">
        <v>1289</v>
      </c>
      <c r="B362" s="59" t="s">
        <v>342</v>
      </c>
      <c r="C362" s="30" t="s">
        <v>343</v>
      </c>
      <c r="D362" s="30" t="s">
        <v>343</v>
      </c>
      <c r="E362" s="39"/>
      <c r="F362" s="49" t="str">
        <f t="shared" si="27"/>
        <v/>
      </c>
      <c r="G362" s="49" t="str">
        <f t="shared" si="28"/>
        <v/>
      </c>
    </row>
    <row r="363" spans="1:7" ht="14.25" hidden="1" customHeight="1" x14ac:dyDescent="0.35">
      <c r="A363" s="30" t="s">
        <v>1290</v>
      </c>
      <c r="B363" s="59" t="s">
        <v>342</v>
      </c>
      <c r="C363" s="30" t="s">
        <v>343</v>
      </c>
      <c r="D363" s="30" t="s">
        <v>343</v>
      </c>
      <c r="E363" s="39"/>
      <c r="F363" s="49" t="str">
        <f t="shared" si="27"/>
        <v/>
      </c>
      <c r="G363" s="49" t="str">
        <f t="shared" si="28"/>
        <v/>
      </c>
    </row>
    <row r="364" spans="1:7" ht="14.25" hidden="1" customHeight="1" x14ac:dyDescent="0.35">
      <c r="A364" s="30" t="s">
        <v>1291</v>
      </c>
      <c r="B364" s="59" t="s">
        <v>342</v>
      </c>
      <c r="C364" s="30" t="s">
        <v>343</v>
      </c>
      <c r="D364" s="30" t="s">
        <v>343</v>
      </c>
      <c r="E364" s="39"/>
      <c r="F364" s="49" t="str">
        <f t="shared" si="27"/>
        <v/>
      </c>
      <c r="G364" s="49" t="str">
        <f t="shared" si="28"/>
        <v/>
      </c>
    </row>
    <row r="365" spans="1:7" ht="14.25" hidden="1" customHeight="1" x14ac:dyDescent="0.35">
      <c r="A365" s="30" t="s">
        <v>1292</v>
      </c>
      <c r="B365" s="59" t="s">
        <v>342</v>
      </c>
      <c r="C365" s="30" t="s">
        <v>343</v>
      </c>
      <c r="D365" s="30" t="s">
        <v>343</v>
      </c>
      <c r="E365" s="39"/>
      <c r="F365" s="49" t="str">
        <f t="shared" si="27"/>
        <v/>
      </c>
      <c r="G365" s="49" t="str">
        <f t="shared" si="28"/>
        <v/>
      </c>
    </row>
    <row r="366" spans="1:7" ht="14.25" customHeight="1" x14ac:dyDescent="0.35">
      <c r="A366" s="30" t="s">
        <v>1293</v>
      </c>
      <c r="B366" s="59" t="s">
        <v>587</v>
      </c>
      <c r="C366" s="30">
        <v>11.563812550000003</v>
      </c>
      <c r="D366" s="30">
        <v>84</v>
      </c>
      <c r="E366" s="39"/>
      <c r="F366" s="49">
        <f t="shared" si="27"/>
        <v>0.12445480713465633</v>
      </c>
      <c r="G366" s="49">
        <f t="shared" si="28"/>
        <v>0.16867469879518071</v>
      </c>
    </row>
    <row r="367" spans="1:7" ht="14.25" customHeight="1" x14ac:dyDescent="0.35">
      <c r="A367" s="30" t="s">
        <v>1294</v>
      </c>
      <c r="B367" s="59" t="s">
        <v>189</v>
      </c>
      <c r="C367" s="48">
        <f>SUM(C349:C366)</f>
        <v>92.91575646000004</v>
      </c>
      <c r="D367" s="55">
        <f t="shared" ref="D367" si="29">SUM(D349:D366)</f>
        <v>498</v>
      </c>
      <c r="E367" s="39"/>
      <c r="F367" s="49">
        <f t="shared" ref="F367:G367" si="30">SUM(F349:F366)</f>
        <v>0.99999999999999989</v>
      </c>
      <c r="G367" s="49">
        <f t="shared" si="30"/>
        <v>1</v>
      </c>
    </row>
    <row r="368" spans="1:7" ht="14.25" customHeight="1" x14ac:dyDescent="0.35">
      <c r="A368" s="30" t="s">
        <v>1295</v>
      </c>
      <c r="B368" s="30"/>
      <c r="C368" s="30"/>
      <c r="D368" s="30"/>
      <c r="E368" s="39"/>
      <c r="F368" s="39"/>
      <c r="G368" s="39"/>
    </row>
    <row r="369" spans="1:7" ht="14.25" customHeight="1" x14ac:dyDescent="0.35">
      <c r="A369" s="30" t="s">
        <v>1296</v>
      </c>
      <c r="B369" s="30"/>
      <c r="C369" s="30"/>
      <c r="D369" s="30"/>
      <c r="E369" s="39"/>
      <c r="F369" s="39"/>
      <c r="G369" s="39"/>
    </row>
    <row r="370" spans="1:7" ht="14.25" customHeight="1" x14ac:dyDescent="0.35">
      <c r="A370" s="47"/>
      <c r="B370" s="47" t="s">
        <v>615</v>
      </c>
      <c r="C370" s="47" t="s">
        <v>180</v>
      </c>
      <c r="D370" s="47" t="s">
        <v>560</v>
      </c>
      <c r="E370" s="47"/>
      <c r="F370" s="47" t="s">
        <v>219</v>
      </c>
      <c r="G370" s="47" t="s">
        <v>561</v>
      </c>
    </row>
    <row r="371" spans="1:7" ht="14.25" customHeight="1" x14ac:dyDescent="0.35">
      <c r="A371" s="30" t="s">
        <v>1297</v>
      </c>
      <c r="B371" s="59" t="s">
        <v>617</v>
      </c>
      <c r="C371" s="48">
        <v>0</v>
      </c>
      <c r="D371" s="30">
        <v>0</v>
      </c>
      <c r="E371" s="39"/>
      <c r="F371" s="49">
        <f t="shared" ref="F371:F383" si="31">IF($C$384=0,"",IF(C371="[for completion]","",C371/$C$384))</f>
        <v>0</v>
      </c>
      <c r="G371" s="49">
        <f t="shared" ref="G371:G383" si="32">IF($D$384=0,"",IF(D371="[for completion]","",D371/$D$384))</f>
        <v>0</v>
      </c>
    </row>
    <row r="372" spans="1:7" ht="14.25" customHeight="1" x14ac:dyDescent="0.35">
      <c r="A372" s="30" t="s">
        <v>1298</v>
      </c>
      <c r="B372" s="59" t="s">
        <v>619</v>
      </c>
      <c r="C372" s="48">
        <v>0.80402819000000003</v>
      </c>
      <c r="D372" s="30">
        <v>4</v>
      </c>
      <c r="E372" s="39"/>
      <c r="F372" s="49">
        <f t="shared" si="31"/>
        <v>8.6533029556309145E-3</v>
      </c>
      <c r="G372" s="49">
        <f t="shared" si="32"/>
        <v>8.0321285140562242E-3</v>
      </c>
    </row>
    <row r="373" spans="1:7" ht="14.25" customHeight="1" x14ac:dyDescent="0.35">
      <c r="A373" s="30" t="s">
        <v>1299</v>
      </c>
      <c r="B373" s="59" t="s">
        <v>621</v>
      </c>
      <c r="C373" s="48">
        <v>1.1365365300000001</v>
      </c>
      <c r="D373" s="30">
        <v>8</v>
      </c>
      <c r="E373" s="39"/>
      <c r="F373" s="49">
        <f t="shared" si="31"/>
        <v>1.2231903105575818E-2</v>
      </c>
      <c r="G373" s="49">
        <f t="shared" si="32"/>
        <v>1.6064257028112448E-2</v>
      </c>
    </row>
    <row r="374" spans="1:7" ht="14.25" customHeight="1" x14ac:dyDescent="0.35">
      <c r="A374" s="30" t="s">
        <v>1300</v>
      </c>
      <c r="B374" s="59" t="s">
        <v>623</v>
      </c>
      <c r="C374" s="48">
        <v>0.60801256999999997</v>
      </c>
      <c r="D374" s="30">
        <v>4</v>
      </c>
      <c r="E374" s="39"/>
      <c r="F374" s="49">
        <f t="shared" si="31"/>
        <v>6.5436971420638219E-3</v>
      </c>
      <c r="G374" s="49">
        <f t="shared" si="32"/>
        <v>8.0321285140562242E-3</v>
      </c>
    </row>
    <row r="375" spans="1:7" ht="14.25" customHeight="1" x14ac:dyDescent="0.35">
      <c r="A375" s="30" t="s">
        <v>1301</v>
      </c>
      <c r="B375" s="59" t="s">
        <v>625</v>
      </c>
      <c r="C375" s="48">
        <v>0.46540612999999997</v>
      </c>
      <c r="D375" s="30">
        <v>3</v>
      </c>
      <c r="E375" s="39"/>
      <c r="F375" s="49">
        <f t="shared" si="31"/>
        <v>5.0089042777190992E-3</v>
      </c>
      <c r="G375" s="49">
        <f t="shared" si="32"/>
        <v>6.024096385542169E-3</v>
      </c>
    </row>
    <row r="376" spans="1:7" ht="14.25" customHeight="1" x14ac:dyDescent="0.35">
      <c r="A376" s="30" t="s">
        <v>1302</v>
      </c>
      <c r="B376" s="59" t="s">
        <v>627</v>
      </c>
      <c r="C376" s="48">
        <v>0.93902283000000009</v>
      </c>
      <c r="D376" s="30">
        <v>8</v>
      </c>
      <c r="E376" s="39"/>
      <c r="F376" s="49">
        <f t="shared" si="31"/>
        <v>1.0106174299988046E-2</v>
      </c>
      <c r="G376" s="49">
        <f t="shared" si="32"/>
        <v>1.6064257028112448E-2</v>
      </c>
    </row>
    <row r="377" spans="1:7" ht="14.25" customHeight="1" x14ac:dyDescent="0.35">
      <c r="A377" s="30" t="s">
        <v>1303</v>
      </c>
      <c r="B377" s="59" t="s">
        <v>629</v>
      </c>
      <c r="C377" s="48">
        <v>2.9290267000000001</v>
      </c>
      <c r="D377" s="30">
        <v>25</v>
      </c>
      <c r="E377" s="39"/>
      <c r="F377" s="49">
        <f t="shared" si="31"/>
        <v>3.1523466111594747E-2</v>
      </c>
      <c r="G377" s="49">
        <f t="shared" si="32"/>
        <v>5.0200803212851405E-2</v>
      </c>
    </row>
    <row r="378" spans="1:7" ht="14.25" customHeight="1" x14ac:dyDescent="0.35">
      <c r="A378" s="30" t="s">
        <v>1304</v>
      </c>
      <c r="B378" s="59" t="s">
        <v>631</v>
      </c>
      <c r="C378" s="48">
        <v>8.030262780000001</v>
      </c>
      <c r="D378" s="30">
        <v>45</v>
      </c>
      <c r="E378" s="39"/>
      <c r="F378" s="49">
        <f t="shared" si="31"/>
        <v>8.6425199405840397E-2</v>
      </c>
      <c r="G378" s="49">
        <f t="shared" si="32"/>
        <v>9.036144578313253E-2</v>
      </c>
    </row>
    <row r="379" spans="1:7" ht="14.25" customHeight="1" x14ac:dyDescent="0.35">
      <c r="A379" s="30" t="s">
        <v>1305</v>
      </c>
      <c r="B379" s="59" t="s">
        <v>900</v>
      </c>
      <c r="C379" s="48">
        <v>13.802884850000002</v>
      </c>
      <c r="D379" s="30">
        <v>67</v>
      </c>
      <c r="E379" s="39"/>
      <c r="F379" s="49">
        <f t="shared" si="31"/>
        <v>0.14855268229928378</v>
      </c>
      <c r="G379" s="49">
        <f t="shared" si="32"/>
        <v>0.13453815261044177</v>
      </c>
    </row>
    <row r="380" spans="1:7" ht="14.25" customHeight="1" x14ac:dyDescent="0.35">
      <c r="A380" s="30" t="s">
        <v>1306</v>
      </c>
      <c r="B380" s="30" t="s">
        <v>635</v>
      </c>
      <c r="C380" s="48">
        <v>9.3438863999999988</v>
      </c>
      <c r="D380" s="30">
        <v>46</v>
      </c>
      <c r="F380" s="49">
        <f t="shared" si="31"/>
        <v>0.10056299120830513</v>
      </c>
      <c r="G380" s="49">
        <f t="shared" si="32"/>
        <v>9.2369477911646583E-2</v>
      </c>
    </row>
    <row r="381" spans="1:7" ht="14.25" customHeight="1" x14ac:dyDescent="0.35">
      <c r="A381" s="30" t="s">
        <v>1307</v>
      </c>
      <c r="B381" s="30" t="s">
        <v>637</v>
      </c>
      <c r="C381" s="48">
        <v>18.578393509999998</v>
      </c>
      <c r="D381" s="30">
        <v>91</v>
      </c>
      <c r="E381" s="39"/>
      <c r="F381" s="49">
        <f t="shared" si="31"/>
        <v>0.19994879466969581</v>
      </c>
      <c r="G381" s="49">
        <f t="shared" si="32"/>
        <v>0.18273092369477911</v>
      </c>
    </row>
    <row r="382" spans="1:7" ht="14.25" customHeight="1" x14ac:dyDescent="0.35">
      <c r="A382" s="30" t="s">
        <v>1308</v>
      </c>
      <c r="B382" s="59" t="s">
        <v>639</v>
      </c>
      <c r="C382" s="48">
        <v>30.935820019999998</v>
      </c>
      <c r="D382" s="30">
        <v>158</v>
      </c>
      <c r="E382" s="39"/>
      <c r="F382" s="49">
        <f t="shared" si="31"/>
        <v>0.33294482226292582</v>
      </c>
      <c r="G382" s="49">
        <f t="shared" si="32"/>
        <v>0.31726907630522089</v>
      </c>
    </row>
    <row r="383" spans="1:7" ht="14.25" customHeight="1" x14ac:dyDescent="0.35">
      <c r="A383" s="30" t="s">
        <v>1309</v>
      </c>
      <c r="B383" s="30" t="s">
        <v>587</v>
      </c>
      <c r="C383" s="48">
        <v>5.342475949999999</v>
      </c>
      <c r="D383" s="55">
        <v>39</v>
      </c>
      <c r="E383" s="39"/>
      <c r="F383" s="49">
        <f t="shared" si="31"/>
        <v>5.7498062261376763E-2</v>
      </c>
      <c r="G383" s="49">
        <f t="shared" si="32"/>
        <v>7.8313253012048195E-2</v>
      </c>
    </row>
    <row r="384" spans="1:7" ht="14.25" customHeight="1" x14ac:dyDescent="0.35">
      <c r="A384" s="30" t="s">
        <v>1310</v>
      </c>
      <c r="B384" s="59" t="s">
        <v>189</v>
      </c>
      <c r="C384" s="48">
        <f t="shared" ref="C384:D384" si="33">SUM(C371:C383)</f>
        <v>92.915756459999983</v>
      </c>
      <c r="D384" s="55">
        <f t="shared" si="33"/>
        <v>498</v>
      </c>
      <c r="E384" s="39"/>
      <c r="F384" s="49">
        <f t="shared" ref="F384:G384" si="34">SUM(F371:F383)</f>
        <v>1.0000000000000002</v>
      </c>
      <c r="G384" s="49">
        <f t="shared" si="34"/>
        <v>0.99999999999999989</v>
      </c>
    </row>
    <row r="385" spans="1:7" ht="14.25" hidden="1" customHeight="1" x14ac:dyDescent="0.35">
      <c r="A385" s="30" t="s">
        <v>1311</v>
      </c>
      <c r="B385" s="30"/>
      <c r="C385" s="48"/>
      <c r="D385" s="55"/>
      <c r="E385" s="39"/>
      <c r="F385" s="49"/>
      <c r="G385" s="49"/>
    </row>
    <row r="386" spans="1:7" ht="14.25" hidden="1" customHeight="1" x14ac:dyDescent="0.35">
      <c r="A386" s="30" t="s">
        <v>1312</v>
      </c>
      <c r="B386" s="30"/>
      <c r="C386" s="48"/>
      <c r="D386" s="55"/>
      <c r="E386" s="39"/>
      <c r="F386" s="49"/>
      <c r="G386" s="49"/>
    </row>
    <row r="387" spans="1:7" ht="14.25" hidden="1" customHeight="1" x14ac:dyDescent="0.35">
      <c r="A387" s="30" t="s">
        <v>1313</v>
      </c>
      <c r="B387" s="30"/>
      <c r="C387" s="48"/>
      <c r="D387" s="55"/>
      <c r="E387" s="39"/>
      <c r="F387" s="49"/>
      <c r="G387" s="49"/>
    </row>
    <row r="388" spans="1:7" ht="14.25" hidden="1" customHeight="1" x14ac:dyDescent="0.35">
      <c r="A388" s="30" t="s">
        <v>1314</v>
      </c>
      <c r="B388" s="30"/>
      <c r="C388" s="48"/>
      <c r="D388" s="55"/>
      <c r="E388" s="39"/>
      <c r="F388" s="49"/>
      <c r="G388" s="49"/>
    </row>
    <row r="389" spans="1:7" ht="14.25" hidden="1" customHeight="1" x14ac:dyDescent="0.35">
      <c r="A389" s="30" t="s">
        <v>1315</v>
      </c>
      <c r="B389" s="30"/>
      <c r="C389" s="48"/>
      <c r="D389" s="55"/>
      <c r="E389" s="39"/>
      <c r="F389" s="49"/>
      <c r="G389" s="49"/>
    </row>
    <row r="390" spans="1:7" ht="14.25" hidden="1" customHeight="1" x14ac:dyDescent="0.35">
      <c r="A390" s="30" t="s">
        <v>1316</v>
      </c>
      <c r="B390" s="30"/>
      <c r="C390" s="48"/>
      <c r="D390" s="55"/>
      <c r="E390" s="39"/>
      <c r="F390" s="49"/>
      <c r="G390" s="49"/>
    </row>
    <row r="391" spans="1:7" ht="14.25" hidden="1" customHeight="1" x14ac:dyDescent="0.35">
      <c r="A391" s="30" t="s">
        <v>1317</v>
      </c>
      <c r="B391" s="30"/>
      <c r="C391" s="48"/>
      <c r="D391" s="55"/>
      <c r="E391" s="39"/>
      <c r="F391" s="49"/>
      <c r="G391" s="49"/>
    </row>
    <row r="392" spans="1:7" ht="14.25" hidden="1" customHeight="1" x14ac:dyDescent="0.35">
      <c r="A392" s="30" t="s">
        <v>1318</v>
      </c>
      <c r="B392" s="30"/>
      <c r="C392" s="48"/>
      <c r="D392" s="55"/>
      <c r="E392" s="39"/>
      <c r="F392" s="49"/>
      <c r="G392" s="49"/>
    </row>
    <row r="393" spans="1:7" ht="14.25" hidden="1" customHeight="1" x14ac:dyDescent="0.35">
      <c r="A393" s="30" t="s">
        <v>1319</v>
      </c>
      <c r="B393" s="30"/>
      <c r="C393" s="30"/>
      <c r="D393" s="30"/>
      <c r="E393" s="39"/>
      <c r="F393" s="39"/>
      <c r="G393" s="39"/>
    </row>
    <row r="394" spans="1:7" ht="14.25" hidden="1" customHeight="1" x14ac:dyDescent="0.35">
      <c r="A394" s="30" t="s">
        <v>1320</v>
      </c>
      <c r="B394" s="30"/>
      <c r="C394" s="30"/>
      <c r="D394" s="30"/>
      <c r="E394" s="39"/>
      <c r="F394" s="39"/>
      <c r="G394" s="39"/>
    </row>
    <row r="395" spans="1:7" ht="14.25" customHeight="1" x14ac:dyDescent="0.35">
      <c r="A395" s="47"/>
      <c r="B395" s="47" t="s">
        <v>652</v>
      </c>
      <c r="C395" s="47" t="s">
        <v>180</v>
      </c>
      <c r="D395" s="47" t="s">
        <v>560</v>
      </c>
      <c r="E395" s="47"/>
      <c r="F395" s="47" t="s">
        <v>219</v>
      </c>
      <c r="G395" s="47" t="s">
        <v>561</v>
      </c>
    </row>
    <row r="396" spans="1:7" ht="14.25" customHeight="1" x14ac:dyDescent="0.35">
      <c r="A396" s="30" t="s">
        <v>1321</v>
      </c>
      <c r="B396" s="59" t="s">
        <v>654</v>
      </c>
      <c r="C396" s="48">
        <v>48.265606029999972</v>
      </c>
      <c r="D396" s="55">
        <v>227</v>
      </c>
      <c r="E396" s="39"/>
      <c r="F396" s="49">
        <f>IF($C$403=0,"",IF(C396="[for completion]","",C396/$C$403))</f>
        <v>0.51945555704298896</v>
      </c>
      <c r="G396" s="49">
        <f t="shared" ref="G396:G402" si="35">IF($D$403=0,"",IF(D396="[for completion]","",D396/$D$403))</f>
        <v>0.45582329317269077</v>
      </c>
    </row>
    <row r="397" spans="1:7" ht="14.25" customHeight="1" x14ac:dyDescent="0.35">
      <c r="A397" s="30" t="s">
        <v>1322</v>
      </c>
      <c r="B397" s="73" t="s">
        <v>656</v>
      </c>
      <c r="C397" s="48">
        <v>44.650150429999989</v>
      </c>
      <c r="D397" s="55">
        <v>271</v>
      </c>
      <c r="E397" s="39"/>
      <c r="F397" s="49">
        <f t="shared" ref="F397:F402" si="36">IF($C$403=0,"",IF(C397="[for completion]","",C397/$C$403))</f>
        <v>0.48054444295701115</v>
      </c>
      <c r="G397" s="49">
        <f t="shared" si="35"/>
        <v>0.54417670682730923</v>
      </c>
    </row>
    <row r="398" spans="1:7" ht="14.25" customHeight="1" x14ac:dyDescent="0.35">
      <c r="A398" s="30" t="s">
        <v>1323</v>
      </c>
      <c r="B398" s="59" t="s">
        <v>658</v>
      </c>
      <c r="C398" s="48">
        <v>0</v>
      </c>
      <c r="D398" s="55">
        <v>0</v>
      </c>
      <c r="E398" s="39"/>
      <c r="F398" s="49">
        <f t="shared" si="36"/>
        <v>0</v>
      </c>
      <c r="G398" s="49">
        <f t="shared" si="35"/>
        <v>0</v>
      </c>
    </row>
    <row r="399" spans="1:7" ht="14.25" customHeight="1" x14ac:dyDescent="0.35">
      <c r="A399" s="30" t="s">
        <v>1324</v>
      </c>
      <c r="B399" s="59" t="s">
        <v>660</v>
      </c>
      <c r="C399" s="48">
        <v>0</v>
      </c>
      <c r="D399" s="55">
        <v>0</v>
      </c>
      <c r="E399" s="39"/>
      <c r="F399" s="49">
        <f t="shared" si="36"/>
        <v>0</v>
      </c>
      <c r="G399" s="49">
        <f t="shared" si="35"/>
        <v>0</v>
      </c>
    </row>
    <row r="400" spans="1:7" ht="14.25" customHeight="1" x14ac:dyDescent="0.35">
      <c r="A400" s="30" t="s">
        <v>1325</v>
      </c>
      <c r="B400" s="59" t="s">
        <v>662</v>
      </c>
      <c r="C400" s="48">
        <v>0</v>
      </c>
      <c r="D400" s="55">
        <v>0</v>
      </c>
      <c r="E400" s="39"/>
      <c r="F400" s="49">
        <f t="shared" si="36"/>
        <v>0</v>
      </c>
      <c r="G400" s="49">
        <f t="shared" si="35"/>
        <v>0</v>
      </c>
    </row>
    <row r="401" spans="1:7" ht="14.25" customHeight="1" x14ac:dyDescent="0.35">
      <c r="A401" s="30" t="s">
        <v>1326</v>
      </c>
      <c r="B401" s="59" t="s">
        <v>664</v>
      </c>
      <c r="C401" s="48">
        <v>0</v>
      </c>
      <c r="D401" s="55">
        <v>0</v>
      </c>
      <c r="E401" s="39"/>
      <c r="F401" s="49">
        <f t="shared" si="36"/>
        <v>0</v>
      </c>
      <c r="G401" s="49">
        <f t="shared" si="35"/>
        <v>0</v>
      </c>
    </row>
    <row r="402" spans="1:7" ht="14.25" customHeight="1" x14ac:dyDescent="0.35">
      <c r="A402" s="30" t="s">
        <v>1327</v>
      </c>
      <c r="B402" s="59" t="s">
        <v>666</v>
      </c>
      <c r="C402" s="48">
        <v>0</v>
      </c>
      <c r="D402" s="55">
        <v>0</v>
      </c>
      <c r="E402" s="39"/>
      <c r="F402" s="49">
        <f t="shared" si="36"/>
        <v>0</v>
      </c>
      <c r="G402" s="49">
        <f t="shared" si="35"/>
        <v>0</v>
      </c>
    </row>
    <row r="403" spans="1:7" ht="14.25" customHeight="1" x14ac:dyDescent="0.35">
      <c r="A403" s="30" t="s">
        <v>1328</v>
      </c>
      <c r="B403" s="59" t="s">
        <v>189</v>
      </c>
      <c r="C403" s="48">
        <f>SUM(C396:C402)</f>
        <v>92.915756459999955</v>
      </c>
      <c r="D403" s="55">
        <f t="shared" ref="D403" si="37">SUM(D396:D402)</f>
        <v>498</v>
      </c>
      <c r="E403" s="39"/>
      <c r="F403" s="49">
        <f t="shared" ref="F403:G403" si="38">SUM(F396:F402)</f>
        <v>1</v>
      </c>
      <c r="G403" s="49">
        <f t="shared" si="38"/>
        <v>1</v>
      </c>
    </row>
    <row r="404" spans="1:7" ht="14.25" customHeight="1" x14ac:dyDescent="0.35">
      <c r="A404" s="30" t="s">
        <v>1329</v>
      </c>
      <c r="B404" s="30"/>
      <c r="C404" s="30"/>
      <c r="D404" s="30"/>
      <c r="E404" s="39"/>
      <c r="F404" s="39"/>
      <c r="G404" s="39"/>
    </row>
    <row r="405" spans="1:7" ht="14.25" customHeight="1" x14ac:dyDescent="0.35">
      <c r="A405" s="47"/>
      <c r="B405" s="47" t="s">
        <v>669</v>
      </c>
      <c r="C405" s="47" t="s">
        <v>180</v>
      </c>
      <c r="D405" s="47" t="s">
        <v>560</v>
      </c>
      <c r="E405" s="47"/>
      <c r="F405" s="47" t="s">
        <v>219</v>
      </c>
      <c r="G405" s="47" t="s">
        <v>561</v>
      </c>
    </row>
    <row r="406" spans="1:7" ht="14.25" customHeight="1" x14ac:dyDescent="0.35">
      <c r="A406" s="30" t="s">
        <v>1330</v>
      </c>
      <c r="B406" s="59" t="s">
        <v>671</v>
      </c>
      <c r="C406" s="48">
        <v>34.738451130000016</v>
      </c>
      <c r="D406" s="55">
        <v>165</v>
      </c>
      <c r="E406" s="39"/>
      <c r="F406" s="49">
        <f t="shared" ref="F406:F409" si="39">IF($C$410=0,"",IF(C406="[for completion]","",C406/$C$410))</f>
        <v>0.37387040103316427</v>
      </c>
      <c r="G406" s="49">
        <f t="shared" ref="G406:G409" si="40">IF($D$410=0,"",IF(D406="[for completion]","",D406/$D$410))</f>
        <v>0.33132530120481929</v>
      </c>
    </row>
    <row r="407" spans="1:7" ht="14.25" customHeight="1" x14ac:dyDescent="0.35">
      <c r="A407" s="30" t="s">
        <v>1331</v>
      </c>
      <c r="B407" s="73" t="s">
        <v>673</v>
      </c>
      <c r="C407" s="48">
        <v>50.87273696999997</v>
      </c>
      <c r="D407" s="55">
        <v>285</v>
      </c>
      <c r="E407" s="39"/>
      <c r="F407" s="49">
        <f t="shared" si="39"/>
        <v>0.54751464023112772</v>
      </c>
      <c r="G407" s="49">
        <f t="shared" si="40"/>
        <v>0.57228915662650603</v>
      </c>
    </row>
    <row r="408" spans="1:7" ht="14.25" customHeight="1" x14ac:dyDescent="0.35">
      <c r="A408" s="30" t="s">
        <v>1332</v>
      </c>
      <c r="B408" s="59" t="s">
        <v>666</v>
      </c>
      <c r="C408" s="48">
        <v>1.9620924100000001</v>
      </c>
      <c r="D408" s="55">
        <v>9</v>
      </c>
      <c r="E408" s="39"/>
      <c r="F408" s="49">
        <f t="shared" si="39"/>
        <v>2.111689647433131E-2</v>
      </c>
      <c r="G408" s="49">
        <f t="shared" si="40"/>
        <v>1.8072289156626505E-2</v>
      </c>
    </row>
    <row r="409" spans="1:7" ht="14.25" customHeight="1" x14ac:dyDescent="0.35">
      <c r="A409" s="30" t="s">
        <v>1333</v>
      </c>
      <c r="B409" s="30" t="s">
        <v>587</v>
      </c>
      <c r="C409" s="48">
        <v>5.342475949999999</v>
      </c>
      <c r="D409" s="55">
        <v>39</v>
      </c>
      <c r="E409" s="39"/>
      <c r="F409" s="49">
        <f t="shared" si="39"/>
        <v>5.7498062261376763E-2</v>
      </c>
      <c r="G409" s="49">
        <f t="shared" si="40"/>
        <v>7.8313253012048195E-2</v>
      </c>
    </row>
    <row r="410" spans="1:7" ht="14.25" customHeight="1" x14ac:dyDescent="0.35">
      <c r="A410" s="30" t="s">
        <v>1334</v>
      </c>
      <c r="B410" s="59" t="s">
        <v>189</v>
      </c>
      <c r="C410" s="48">
        <f t="shared" ref="C410:D410" si="41">SUM(C406:C409)</f>
        <v>92.915756459999983</v>
      </c>
      <c r="D410" s="55">
        <f t="shared" si="41"/>
        <v>498</v>
      </c>
      <c r="E410" s="39"/>
      <c r="F410" s="49">
        <f t="shared" ref="F410:G410" si="42">SUM(F406:F409)</f>
        <v>1</v>
      </c>
      <c r="G410" s="49">
        <f t="shared" si="42"/>
        <v>1</v>
      </c>
    </row>
    <row r="411" spans="1:7" ht="14.25" customHeight="1" x14ac:dyDescent="0.35">
      <c r="A411" s="30" t="s">
        <v>1335</v>
      </c>
      <c r="B411" s="30"/>
      <c r="C411" s="30"/>
      <c r="D411" s="30"/>
      <c r="E411" s="39"/>
      <c r="F411" s="39"/>
      <c r="G411" s="39"/>
    </row>
    <row r="412" spans="1:7" ht="14.25" customHeight="1" x14ac:dyDescent="0.35">
      <c r="A412" s="47"/>
      <c r="B412" s="47" t="s">
        <v>1336</v>
      </c>
      <c r="C412" s="47" t="s">
        <v>679</v>
      </c>
      <c r="D412" s="47" t="s">
        <v>923</v>
      </c>
      <c r="E412" s="47"/>
      <c r="F412" s="47" t="s">
        <v>681</v>
      </c>
      <c r="G412" s="47"/>
    </row>
    <row r="413" spans="1:7" ht="14.25" customHeight="1" x14ac:dyDescent="0.35">
      <c r="A413" s="30" t="s">
        <v>1337</v>
      </c>
      <c r="B413" s="59" t="s">
        <v>654</v>
      </c>
      <c r="C413" s="49">
        <v>0</v>
      </c>
      <c r="D413" s="30">
        <v>0</v>
      </c>
      <c r="E413" s="30"/>
      <c r="F413" s="30">
        <v>0</v>
      </c>
      <c r="G413" s="49"/>
    </row>
    <row r="414" spans="1:7" ht="14.25" customHeight="1" x14ac:dyDescent="0.35">
      <c r="A414" s="30" t="s">
        <v>1338</v>
      </c>
      <c r="B414" s="73" t="s">
        <v>656</v>
      </c>
      <c r="C414" s="49">
        <v>0</v>
      </c>
      <c r="D414" s="30">
        <v>0</v>
      </c>
      <c r="E414" s="30"/>
      <c r="F414" s="30">
        <v>0</v>
      </c>
      <c r="G414" s="49"/>
    </row>
    <row r="415" spans="1:7" ht="14.25" customHeight="1" x14ac:dyDescent="0.35">
      <c r="A415" s="30" t="s">
        <v>1339</v>
      </c>
      <c r="B415" s="59" t="s">
        <v>658</v>
      </c>
      <c r="C415" s="49">
        <v>0</v>
      </c>
      <c r="D415" s="30">
        <v>0</v>
      </c>
      <c r="E415" s="30"/>
      <c r="F415" s="30">
        <v>0</v>
      </c>
      <c r="G415" s="49"/>
    </row>
    <row r="416" spans="1:7" ht="14.25" customHeight="1" x14ac:dyDescent="0.35">
      <c r="A416" s="30" t="s">
        <v>1340</v>
      </c>
      <c r="B416" s="59" t="s">
        <v>660</v>
      </c>
      <c r="C416" s="49">
        <v>0</v>
      </c>
      <c r="D416" s="30">
        <v>0</v>
      </c>
      <c r="E416" s="30"/>
      <c r="F416" s="30">
        <v>0</v>
      </c>
      <c r="G416" s="49"/>
    </row>
    <row r="417" spans="1:7" ht="14.25" customHeight="1" x14ac:dyDescent="0.35">
      <c r="A417" s="30" t="s">
        <v>1341</v>
      </c>
      <c r="B417" s="59" t="s">
        <v>662</v>
      </c>
      <c r="C417" s="49">
        <v>0</v>
      </c>
      <c r="D417" s="30">
        <v>0</v>
      </c>
      <c r="E417" s="30"/>
      <c r="F417" s="30">
        <v>0</v>
      </c>
      <c r="G417" s="49"/>
    </row>
    <row r="418" spans="1:7" ht="14.25" customHeight="1" x14ac:dyDescent="0.35">
      <c r="A418" s="30" t="s">
        <v>1342</v>
      </c>
      <c r="B418" s="59" t="s">
        <v>664</v>
      </c>
      <c r="C418" s="49">
        <v>0</v>
      </c>
      <c r="D418" s="30">
        <v>0</v>
      </c>
      <c r="E418" s="30"/>
      <c r="F418" s="30">
        <v>0</v>
      </c>
      <c r="G418" s="49"/>
    </row>
    <row r="419" spans="1:7" ht="14.25" customHeight="1" x14ac:dyDescent="0.35">
      <c r="A419" s="30" t="s">
        <v>1343</v>
      </c>
      <c r="B419" s="59" t="s">
        <v>666</v>
      </c>
      <c r="C419" s="49">
        <v>0</v>
      </c>
      <c r="D419" s="30">
        <v>0</v>
      </c>
      <c r="E419" s="30"/>
      <c r="F419" s="30">
        <v>0</v>
      </c>
      <c r="G419" s="49"/>
    </row>
    <row r="420" spans="1:7" ht="14.25" customHeight="1" x14ac:dyDescent="0.35">
      <c r="A420" s="30" t="s">
        <v>1344</v>
      </c>
      <c r="B420" s="59" t="s">
        <v>587</v>
      </c>
      <c r="C420" s="49">
        <v>0</v>
      </c>
      <c r="D420" s="30">
        <v>0</v>
      </c>
      <c r="E420" s="30"/>
      <c r="F420" s="30">
        <v>0</v>
      </c>
      <c r="G420" s="49"/>
    </row>
    <row r="421" spans="1:7" ht="14.25" customHeight="1" x14ac:dyDescent="0.35">
      <c r="A421" s="30" t="s">
        <v>1345</v>
      </c>
      <c r="B421" s="59" t="s">
        <v>189</v>
      </c>
      <c r="C421" s="48">
        <f t="shared" ref="C421:D421" si="43">SUM(C413:C420)</f>
        <v>0</v>
      </c>
      <c r="D421" s="48">
        <f t="shared" si="43"/>
        <v>0</v>
      </c>
      <c r="E421" s="30"/>
      <c r="F421" s="30"/>
      <c r="G421" s="49"/>
    </row>
    <row r="422" spans="1:7" ht="14.25" customHeight="1" x14ac:dyDescent="0.35">
      <c r="A422" s="30" t="s">
        <v>1346</v>
      </c>
      <c r="B422" s="30" t="s">
        <v>692</v>
      </c>
      <c r="C422" s="30"/>
      <c r="D422" s="30"/>
      <c r="E422" s="30"/>
      <c r="F422" s="30">
        <v>0</v>
      </c>
      <c r="G422" s="49"/>
    </row>
    <row r="423" spans="1:7" ht="14.25" hidden="1" customHeight="1" x14ac:dyDescent="0.35">
      <c r="A423" s="30" t="s">
        <v>1347</v>
      </c>
    </row>
    <row r="424" spans="1:7" ht="14.25" hidden="1" customHeight="1" x14ac:dyDescent="0.35">
      <c r="A424" s="30" t="s">
        <v>1348</v>
      </c>
    </row>
    <row r="425" spans="1:7" ht="14.25" hidden="1" customHeight="1" x14ac:dyDescent="0.35">
      <c r="A425" s="30" t="s">
        <v>1349</v>
      </c>
    </row>
    <row r="426" spans="1:7" ht="14.25" hidden="1" customHeight="1" x14ac:dyDescent="0.35">
      <c r="A426" s="30" t="s">
        <v>1350</v>
      </c>
    </row>
    <row r="427" spans="1:7" ht="14.25" hidden="1" customHeight="1" x14ac:dyDescent="0.35">
      <c r="A427" s="30" t="s">
        <v>1351</v>
      </c>
    </row>
    <row r="428" spans="1:7" ht="14.25" hidden="1" customHeight="1" x14ac:dyDescent="0.35">
      <c r="A428" s="30" t="s">
        <v>1352</v>
      </c>
    </row>
    <row r="429" spans="1:7" ht="14.25" hidden="1" customHeight="1" x14ac:dyDescent="0.35">
      <c r="A429" s="30" t="s">
        <v>1353</v>
      </c>
    </row>
    <row r="430" spans="1:7" ht="14.25" hidden="1" customHeight="1" x14ac:dyDescent="0.35">
      <c r="A430" s="30" t="s">
        <v>1354</v>
      </c>
    </row>
    <row r="431" spans="1:7" ht="14.25" hidden="1" customHeight="1" x14ac:dyDescent="0.35">
      <c r="A431" s="30" t="s">
        <v>1355</v>
      </c>
    </row>
    <row r="432" spans="1:7" ht="14.25" hidden="1" customHeight="1" x14ac:dyDescent="0.35">
      <c r="A432" s="30" t="s">
        <v>1356</v>
      </c>
    </row>
    <row r="433" spans="1:7" ht="14.25" hidden="1" customHeight="1" x14ac:dyDescent="0.35">
      <c r="A433" s="30" t="s">
        <v>1357</v>
      </c>
      <c r="B433" s="30"/>
    </row>
    <row r="434" spans="1:7" ht="14.25" hidden="1" customHeight="1" x14ac:dyDescent="0.35">
      <c r="A434" s="30" t="s">
        <v>1358</v>
      </c>
      <c r="B434" s="30"/>
    </row>
    <row r="435" spans="1:7" ht="14.25" hidden="1" customHeight="1" x14ac:dyDescent="0.35">
      <c r="A435" s="30" t="s">
        <v>1359</v>
      </c>
      <c r="B435" s="30"/>
      <c r="C435" s="49"/>
      <c r="D435" s="30"/>
      <c r="E435" s="30"/>
      <c r="F435" s="30"/>
      <c r="G435" s="30"/>
    </row>
    <row r="436" spans="1:7" ht="14.25" hidden="1" customHeight="1" x14ac:dyDescent="0.35">
      <c r="A436" s="30" t="s">
        <v>1360</v>
      </c>
      <c r="B436" s="30"/>
      <c r="C436" s="49"/>
      <c r="D436" s="30"/>
      <c r="E436" s="30"/>
      <c r="F436" s="30"/>
      <c r="G436" s="30"/>
    </row>
    <row r="437" spans="1:7" ht="14.25" hidden="1" customHeight="1" x14ac:dyDescent="0.35">
      <c r="A437" s="30" t="s">
        <v>1361</v>
      </c>
      <c r="B437" s="30"/>
      <c r="C437" s="49"/>
      <c r="D437" s="30"/>
      <c r="E437" s="30"/>
      <c r="F437" s="30"/>
      <c r="G437" s="30"/>
    </row>
    <row r="438" spans="1:7" ht="14.25" hidden="1" customHeight="1" x14ac:dyDescent="0.35">
      <c r="A438" s="30" t="s">
        <v>1362</v>
      </c>
      <c r="B438" s="30"/>
      <c r="C438" s="49"/>
      <c r="D438" s="30"/>
      <c r="E438" s="30"/>
      <c r="F438" s="30"/>
      <c r="G438" s="30"/>
    </row>
    <row r="439" spans="1:7" ht="14.25" hidden="1" customHeight="1" x14ac:dyDescent="0.35">
      <c r="A439" s="30" t="s">
        <v>1363</v>
      </c>
      <c r="B439" s="30"/>
      <c r="C439" s="49"/>
      <c r="D439" s="30"/>
      <c r="E439" s="30"/>
      <c r="F439" s="30"/>
      <c r="G439" s="30"/>
    </row>
    <row r="440" spans="1:7" ht="14.25" hidden="1" customHeight="1" x14ac:dyDescent="0.35">
      <c r="A440" s="30" t="s">
        <v>1364</v>
      </c>
      <c r="B440" s="30"/>
      <c r="C440" s="49"/>
      <c r="D440" s="30"/>
      <c r="E440" s="30"/>
      <c r="F440" s="30"/>
      <c r="G440" s="30"/>
    </row>
    <row r="441" spans="1:7" ht="14.25" hidden="1" customHeight="1" x14ac:dyDescent="0.35">
      <c r="A441" s="30" t="s">
        <v>1365</v>
      </c>
      <c r="B441" s="30"/>
      <c r="C441" s="49"/>
      <c r="D441" s="30"/>
      <c r="E441" s="30"/>
      <c r="F441" s="30"/>
      <c r="G441" s="30"/>
    </row>
    <row r="442" spans="1:7" ht="14.25" hidden="1" customHeight="1" x14ac:dyDescent="0.35">
      <c r="A442" s="30" t="s">
        <v>1366</v>
      </c>
      <c r="B442" s="30"/>
      <c r="C442" s="49"/>
      <c r="D442" s="30"/>
      <c r="E442" s="30"/>
      <c r="F442" s="30"/>
      <c r="G442" s="30"/>
    </row>
    <row r="443" spans="1:7" ht="14.25" hidden="1" customHeight="1" x14ac:dyDescent="0.35">
      <c r="A443" s="30" t="s">
        <v>1367</v>
      </c>
      <c r="B443" s="30"/>
      <c r="C443" s="49"/>
      <c r="D443" s="30"/>
      <c r="E443" s="30"/>
      <c r="F443" s="30"/>
      <c r="G443" s="30"/>
    </row>
    <row r="444" spans="1:7" ht="14.25" hidden="1" customHeight="1" x14ac:dyDescent="0.35">
      <c r="A444" s="30" t="s">
        <v>1368</v>
      </c>
      <c r="B444" s="30"/>
      <c r="C444" s="49"/>
      <c r="D444" s="30"/>
      <c r="E444" s="30"/>
      <c r="F444" s="30"/>
      <c r="G444" s="30"/>
    </row>
    <row r="445" spans="1:7" ht="14.25" hidden="1" customHeight="1" x14ac:dyDescent="0.35">
      <c r="A445" s="30" t="s">
        <v>1369</v>
      </c>
      <c r="B445" s="30"/>
      <c r="C445" s="49"/>
      <c r="D445" s="30"/>
      <c r="E445" s="30"/>
      <c r="F445" s="30"/>
      <c r="G445" s="30"/>
    </row>
    <row r="446" spans="1:7" ht="14.25" hidden="1" customHeight="1" x14ac:dyDescent="0.35">
      <c r="A446" s="30" t="s">
        <v>1370</v>
      </c>
      <c r="B446" s="30"/>
      <c r="C446" s="49"/>
      <c r="D446" s="30"/>
      <c r="E446" s="30"/>
      <c r="F446" s="30"/>
      <c r="G446" s="30"/>
    </row>
    <row r="447" spans="1:7" ht="14.25" hidden="1" customHeight="1" x14ac:dyDescent="0.35">
      <c r="A447" s="30" t="s">
        <v>1371</v>
      </c>
      <c r="B447" s="30"/>
      <c r="C447" s="49"/>
      <c r="D447" s="30"/>
      <c r="E447" s="30"/>
      <c r="F447" s="30"/>
      <c r="G447" s="30"/>
    </row>
    <row r="448" spans="1:7" ht="14.25" hidden="1" customHeight="1" x14ac:dyDescent="0.35">
      <c r="A448" s="30" t="s">
        <v>1372</v>
      </c>
      <c r="B448" s="30"/>
      <c r="C448" s="49"/>
      <c r="D448" s="30"/>
      <c r="E448" s="30"/>
      <c r="F448" s="30"/>
      <c r="G448" s="30"/>
    </row>
    <row r="449" spans="1:7" ht="14.25" hidden="1" customHeight="1" x14ac:dyDescent="0.35">
      <c r="A449" s="30" t="s">
        <v>1373</v>
      </c>
      <c r="B449" s="30"/>
      <c r="C449" s="49"/>
      <c r="D449" s="30"/>
      <c r="E449" s="30"/>
      <c r="F449" s="30"/>
      <c r="G449" s="30"/>
    </row>
    <row r="450" spans="1:7" ht="14.25" hidden="1" customHeight="1" x14ac:dyDescent="0.35">
      <c r="A450" s="30" t="s">
        <v>1374</v>
      </c>
      <c r="B450" s="30"/>
      <c r="C450" s="49"/>
      <c r="D450" s="30"/>
      <c r="E450" s="30"/>
      <c r="F450" s="30"/>
      <c r="G450" s="30"/>
    </row>
    <row r="451" spans="1:7" ht="14.25" hidden="1" customHeight="1" x14ac:dyDescent="0.35">
      <c r="A451" s="30" t="s">
        <v>1375</v>
      </c>
      <c r="B451" s="30"/>
      <c r="C451" s="49"/>
      <c r="D451" s="30"/>
      <c r="E451" s="30"/>
      <c r="F451" s="30"/>
      <c r="G451" s="30"/>
    </row>
    <row r="452" spans="1:7" ht="14.25" hidden="1" customHeight="1" x14ac:dyDescent="0.35">
      <c r="A452" s="30" t="s">
        <v>1376</v>
      </c>
      <c r="B452" s="30"/>
      <c r="C452" s="49"/>
      <c r="D452" s="30"/>
      <c r="E452" s="30"/>
      <c r="F452" s="30"/>
      <c r="G452" s="30"/>
    </row>
    <row r="453" spans="1:7" ht="14.25" hidden="1" customHeight="1" x14ac:dyDescent="0.35">
      <c r="A453" s="30" t="s">
        <v>1377</v>
      </c>
      <c r="B453" s="30"/>
      <c r="C453" s="49"/>
      <c r="D453" s="30"/>
      <c r="E453" s="30"/>
      <c r="F453" s="30"/>
      <c r="G453" s="30"/>
    </row>
    <row r="454" spans="1:7" ht="14.25" hidden="1" customHeight="1" x14ac:dyDescent="0.35">
      <c r="A454" s="30" t="s">
        <v>1378</v>
      </c>
      <c r="B454" s="30"/>
      <c r="C454" s="49"/>
      <c r="D454" s="30"/>
      <c r="E454" s="30"/>
      <c r="F454" s="30"/>
      <c r="G454" s="30"/>
    </row>
    <row r="455" spans="1:7" ht="14.25" hidden="1" customHeight="1" x14ac:dyDescent="0.35">
      <c r="A455" s="30" t="s">
        <v>1379</v>
      </c>
      <c r="B455" s="30"/>
      <c r="C455" s="49"/>
      <c r="D455" s="30"/>
      <c r="E455" s="30"/>
      <c r="F455" s="30"/>
      <c r="G455" s="30"/>
    </row>
    <row r="456" spans="1:7" ht="14.25" hidden="1" customHeight="1" x14ac:dyDescent="0.35">
      <c r="A456" s="30" t="s">
        <v>1380</v>
      </c>
      <c r="B456" s="30"/>
      <c r="C456" s="49"/>
      <c r="D456" s="30"/>
      <c r="E456" s="30"/>
      <c r="F456" s="30"/>
      <c r="G456" s="30"/>
    </row>
    <row r="457" spans="1:7" ht="14.25" hidden="1" customHeight="1" x14ac:dyDescent="0.35">
      <c r="A457" s="30" t="s">
        <v>1381</v>
      </c>
      <c r="B457" s="30"/>
      <c r="C457" s="49"/>
      <c r="D457" s="30"/>
      <c r="E457" s="30"/>
      <c r="F457" s="30"/>
      <c r="G457" s="30"/>
    </row>
    <row r="458" spans="1:7" ht="14.25" hidden="1" customHeight="1" x14ac:dyDescent="0.35">
      <c r="A458" s="30" t="s">
        <v>1382</v>
      </c>
      <c r="B458" s="30"/>
      <c r="C458" s="49"/>
      <c r="D458" s="30"/>
      <c r="E458" s="30"/>
      <c r="F458" s="30"/>
      <c r="G458" s="30"/>
    </row>
    <row r="459" spans="1:7" ht="14.25" hidden="1" customHeight="1" x14ac:dyDescent="0.35">
      <c r="A459" s="30" t="s">
        <v>1383</v>
      </c>
      <c r="B459" s="30"/>
      <c r="C459" s="49"/>
      <c r="D459" s="30"/>
      <c r="E459" s="30"/>
      <c r="F459" s="30"/>
      <c r="G459" s="30"/>
    </row>
    <row r="460" spans="1:7" ht="14.25" hidden="1" customHeight="1" x14ac:dyDescent="0.35">
      <c r="A460" s="30" t="s">
        <v>1384</v>
      </c>
      <c r="B460" s="30"/>
      <c r="C460" s="49"/>
      <c r="D460" s="30"/>
      <c r="E460" s="30"/>
      <c r="F460" s="30"/>
      <c r="G460" s="30"/>
    </row>
    <row r="461" spans="1:7" ht="14.25" hidden="1" customHeight="1" x14ac:dyDescent="0.35">
      <c r="A461" s="62"/>
      <c r="B461" s="63" t="s">
        <v>1385</v>
      </c>
      <c r="C461" s="62"/>
      <c r="D461" s="62"/>
      <c r="E461" s="62"/>
      <c r="F461" s="62"/>
      <c r="G461" s="62"/>
    </row>
    <row r="462" spans="1:7" ht="14.25" hidden="1" customHeight="1" x14ac:dyDescent="0.35">
      <c r="A462" s="47"/>
      <c r="B462" s="47" t="s">
        <v>732</v>
      </c>
      <c r="C462" s="47" t="s">
        <v>434</v>
      </c>
      <c r="D462" s="47" t="s">
        <v>435</v>
      </c>
      <c r="E462" s="54"/>
      <c r="F462" s="47" t="s">
        <v>220</v>
      </c>
      <c r="G462" s="47" t="s">
        <v>436</v>
      </c>
    </row>
    <row r="463" spans="1:7" ht="14.25" hidden="1" customHeight="1" x14ac:dyDescent="0.35">
      <c r="A463" s="30" t="s">
        <v>1386</v>
      </c>
      <c r="B463" s="30" t="s">
        <v>438</v>
      </c>
      <c r="C463" s="48" t="s">
        <v>343</v>
      </c>
      <c r="D463" s="64"/>
      <c r="E463" s="64"/>
      <c r="F463" s="64"/>
      <c r="G463" s="64"/>
    </row>
    <row r="464" spans="1:7" ht="14.25" hidden="1" customHeight="1" x14ac:dyDescent="0.35">
      <c r="A464" s="30"/>
      <c r="B464" s="30"/>
      <c r="C464" s="30"/>
      <c r="D464" s="64"/>
      <c r="E464" s="64"/>
      <c r="F464" s="64"/>
      <c r="G464" s="64"/>
    </row>
    <row r="465" spans="1:7" ht="14.25" hidden="1" customHeight="1" x14ac:dyDescent="0.35">
      <c r="A465" s="30"/>
      <c r="B465" s="30" t="s">
        <v>439</v>
      </c>
      <c r="C465" s="30"/>
      <c r="D465" s="64"/>
      <c r="E465" s="64"/>
      <c r="F465" s="64"/>
      <c r="G465" s="64"/>
    </row>
    <row r="466" spans="1:7" ht="14.25" hidden="1" customHeight="1" x14ac:dyDescent="0.35">
      <c r="A466" s="30" t="s">
        <v>1387</v>
      </c>
      <c r="B466" s="59" t="s">
        <v>342</v>
      </c>
      <c r="C466" s="48" t="s">
        <v>343</v>
      </c>
      <c r="D466" s="55" t="s">
        <v>343</v>
      </c>
      <c r="E466" s="64"/>
      <c r="F466" s="49" t="str">
        <f t="shared" ref="F466:F489" si="44">IF($C$490=0,"",IF(C466="[for completion]","",C466/$C$490))</f>
        <v/>
      </c>
      <c r="G466" s="49" t="str">
        <f t="shared" ref="G466:G489" si="45">IF($D$490=0,"",IF(D466="[for completion]","",D466/$D$490))</f>
        <v/>
      </c>
    </row>
    <row r="467" spans="1:7" ht="14.25" hidden="1" customHeight="1" x14ac:dyDescent="0.35">
      <c r="A467" s="30" t="s">
        <v>1388</v>
      </c>
      <c r="B467" s="59" t="s">
        <v>342</v>
      </c>
      <c r="C467" s="48" t="s">
        <v>343</v>
      </c>
      <c r="D467" s="55" t="s">
        <v>343</v>
      </c>
      <c r="E467" s="64"/>
      <c r="F467" s="49" t="str">
        <f t="shared" si="44"/>
        <v/>
      </c>
      <c r="G467" s="49" t="str">
        <f t="shared" si="45"/>
        <v/>
      </c>
    </row>
    <row r="468" spans="1:7" ht="14.25" hidden="1" customHeight="1" x14ac:dyDescent="0.35">
      <c r="A468" s="30" t="s">
        <v>1389</v>
      </c>
      <c r="B468" s="59" t="s">
        <v>342</v>
      </c>
      <c r="C468" s="48" t="s">
        <v>343</v>
      </c>
      <c r="D468" s="55" t="s">
        <v>343</v>
      </c>
      <c r="E468" s="64"/>
      <c r="F468" s="49" t="str">
        <f t="shared" si="44"/>
        <v/>
      </c>
      <c r="G468" s="49" t="str">
        <f t="shared" si="45"/>
        <v/>
      </c>
    </row>
    <row r="469" spans="1:7" ht="14.25" hidden="1" customHeight="1" x14ac:dyDescent="0.35">
      <c r="A469" s="30" t="s">
        <v>1390</v>
      </c>
      <c r="B469" s="59" t="s">
        <v>342</v>
      </c>
      <c r="C469" s="48" t="s">
        <v>343</v>
      </c>
      <c r="D469" s="55" t="s">
        <v>343</v>
      </c>
      <c r="E469" s="64"/>
      <c r="F469" s="49" t="str">
        <f t="shared" si="44"/>
        <v/>
      </c>
      <c r="G469" s="49" t="str">
        <f t="shared" si="45"/>
        <v/>
      </c>
    </row>
    <row r="470" spans="1:7" ht="14.25" hidden="1" customHeight="1" x14ac:dyDescent="0.35">
      <c r="A470" s="30" t="s">
        <v>1391</v>
      </c>
      <c r="B470" s="59" t="s">
        <v>342</v>
      </c>
      <c r="C470" s="48" t="s">
        <v>343</v>
      </c>
      <c r="D470" s="55" t="s">
        <v>343</v>
      </c>
      <c r="E470" s="64"/>
      <c r="F470" s="49" t="str">
        <f t="shared" si="44"/>
        <v/>
      </c>
      <c r="G470" s="49" t="str">
        <f t="shared" si="45"/>
        <v/>
      </c>
    </row>
    <row r="471" spans="1:7" ht="14.25" hidden="1" customHeight="1" x14ac:dyDescent="0.35">
      <c r="A471" s="30" t="s">
        <v>1392</v>
      </c>
      <c r="B471" s="59" t="s">
        <v>342</v>
      </c>
      <c r="C471" s="48" t="s">
        <v>343</v>
      </c>
      <c r="D471" s="55" t="s">
        <v>343</v>
      </c>
      <c r="E471" s="64"/>
      <c r="F471" s="49" t="str">
        <f t="shared" si="44"/>
        <v/>
      </c>
      <c r="G471" s="49" t="str">
        <f t="shared" si="45"/>
        <v/>
      </c>
    </row>
    <row r="472" spans="1:7" ht="14.25" hidden="1" customHeight="1" x14ac:dyDescent="0.35">
      <c r="A472" s="30" t="s">
        <v>1393</v>
      </c>
      <c r="B472" s="59" t="s">
        <v>342</v>
      </c>
      <c r="C472" s="48" t="s">
        <v>343</v>
      </c>
      <c r="D472" s="55" t="s">
        <v>343</v>
      </c>
      <c r="E472" s="64"/>
      <c r="F472" s="49" t="str">
        <f t="shared" si="44"/>
        <v/>
      </c>
      <c r="G472" s="49" t="str">
        <f t="shared" si="45"/>
        <v/>
      </c>
    </row>
    <row r="473" spans="1:7" ht="14.25" hidden="1" customHeight="1" x14ac:dyDescent="0.35">
      <c r="A473" s="30" t="s">
        <v>1394</v>
      </c>
      <c r="B473" s="59" t="s">
        <v>342</v>
      </c>
      <c r="C473" s="48" t="s">
        <v>343</v>
      </c>
      <c r="D473" s="55" t="s">
        <v>343</v>
      </c>
      <c r="E473" s="64"/>
      <c r="F473" s="49" t="str">
        <f t="shared" si="44"/>
        <v/>
      </c>
      <c r="G473" s="49" t="str">
        <f t="shared" si="45"/>
        <v/>
      </c>
    </row>
    <row r="474" spans="1:7" ht="14.25" hidden="1" customHeight="1" x14ac:dyDescent="0.35">
      <c r="A474" s="30" t="s">
        <v>1395</v>
      </c>
      <c r="B474" s="59" t="s">
        <v>342</v>
      </c>
      <c r="C474" s="48" t="s">
        <v>343</v>
      </c>
      <c r="D474" s="55" t="s">
        <v>343</v>
      </c>
      <c r="E474" s="64"/>
      <c r="F474" s="49" t="str">
        <f t="shared" si="44"/>
        <v/>
      </c>
      <c r="G474" s="49" t="str">
        <f t="shared" si="45"/>
        <v/>
      </c>
    </row>
    <row r="475" spans="1:7" ht="14.25" hidden="1" customHeight="1" x14ac:dyDescent="0.35">
      <c r="A475" s="30" t="s">
        <v>1396</v>
      </c>
      <c r="B475" s="59" t="s">
        <v>342</v>
      </c>
      <c r="C475" s="48" t="s">
        <v>343</v>
      </c>
      <c r="D475" s="55" t="s">
        <v>343</v>
      </c>
      <c r="E475" s="30"/>
      <c r="F475" s="49" t="str">
        <f t="shared" si="44"/>
        <v/>
      </c>
      <c r="G475" s="49" t="str">
        <f t="shared" si="45"/>
        <v/>
      </c>
    </row>
    <row r="476" spans="1:7" ht="14.25" hidden="1" customHeight="1" x14ac:dyDescent="0.35">
      <c r="A476" s="30" t="s">
        <v>1397</v>
      </c>
      <c r="B476" s="59" t="s">
        <v>342</v>
      </c>
      <c r="C476" s="48" t="s">
        <v>343</v>
      </c>
      <c r="D476" s="55" t="s">
        <v>343</v>
      </c>
      <c r="E476" s="30"/>
      <c r="F476" s="49" t="str">
        <f t="shared" si="44"/>
        <v/>
      </c>
      <c r="G476" s="49" t="str">
        <f t="shared" si="45"/>
        <v/>
      </c>
    </row>
    <row r="477" spans="1:7" ht="14.25" hidden="1" customHeight="1" x14ac:dyDescent="0.35">
      <c r="A477" s="30" t="s">
        <v>1398</v>
      </c>
      <c r="B477" s="59" t="s">
        <v>342</v>
      </c>
      <c r="C477" s="48" t="s">
        <v>343</v>
      </c>
      <c r="D477" s="55" t="s">
        <v>343</v>
      </c>
      <c r="E477" s="30"/>
      <c r="F477" s="49" t="str">
        <f t="shared" si="44"/>
        <v/>
      </c>
      <c r="G477" s="49" t="str">
        <f t="shared" si="45"/>
        <v/>
      </c>
    </row>
    <row r="478" spans="1:7" ht="14.25" hidden="1" customHeight="1" x14ac:dyDescent="0.35">
      <c r="A478" s="30" t="s">
        <v>1399</v>
      </c>
      <c r="B478" s="59" t="s">
        <v>342</v>
      </c>
      <c r="C478" s="48" t="s">
        <v>343</v>
      </c>
      <c r="D478" s="55" t="s">
        <v>343</v>
      </c>
      <c r="E478" s="30"/>
      <c r="F478" s="49" t="str">
        <f t="shared" si="44"/>
        <v/>
      </c>
      <c r="G478" s="49" t="str">
        <f t="shared" si="45"/>
        <v/>
      </c>
    </row>
    <row r="479" spans="1:7" ht="14.25" hidden="1" customHeight="1" x14ac:dyDescent="0.35">
      <c r="A479" s="30" t="s">
        <v>1400</v>
      </c>
      <c r="B479" s="59" t="s">
        <v>342</v>
      </c>
      <c r="C479" s="48" t="s">
        <v>343</v>
      </c>
      <c r="D479" s="55" t="s">
        <v>343</v>
      </c>
      <c r="E479" s="30"/>
      <c r="F479" s="49" t="str">
        <f t="shared" si="44"/>
        <v/>
      </c>
      <c r="G479" s="49" t="str">
        <f t="shared" si="45"/>
        <v/>
      </c>
    </row>
    <row r="480" spans="1:7" ht="14.25" hidden="1" customHeight="1" x14ac:dyDescent="0.35">
      <c r="A480" s="30" t="s">
        <v>1401</v>
      </c>
      <c r="B480" s="59" t="s">
        <v>342</v>
      </c>
      <c r="C480" s="48" t="s">
        <v>343</v>
      </c>
      <c r="D480" s="55" t="s">
        <v>343</v>
      </c>
      <c r="E480" s="30"/>
      <c r="F480" s="49" t="str">
        <f t="shared" si="44"/>
        <v/>
      </c>
      <c r="G480" s="49" t="str">
        <f t="shared" si="45"/>
        <v/>
      </c>
    </row>
    <row r="481" spans="1:7" ht="14.25" hidden="1" customHeight="1" x14ac:dyDescent="0.35">
      <c r="A481" s="30" t="s">
        <v>1402</v>
      </c>
      <c r="B481" s="59" t="s">
        <v>342</v>
      </c>
      <c r="C481" s="48" t="s">
        <v>343</v>
      </c>
      <c r="D481" s="55" t="s">
        <v>343</v>
      </c>
      <c r="E481" s="30"/>
      <c r="F481" s="49" t="str">
        <f t="shared" si="44"/>
        <v/>
      </c>
      <c r="G481" s="49" t="str">
        <f t="shared" si="45"/>
        <v/>
      </c>
    </row>
    <row r="482" spans="1:7" ht="14.25" hidden="1" customHeight="1" x14ac:dyDescent="0.35">
      <c r="A482" s="30" t="s">
        <v>1403</v>
      </c>
      <c r="B482" s="59" t="s">
        <v>342</v>
      </c>
      <c r="C482" s="48" t="s">
        <v>343</v>
      </c>
      <c r="D482" s="55" t="s">
        <v>343</v>
      </c>
      <c r="E482" s="69"/>
      <c r="F482" s="49" t="str">
        <f t="shared" si="44"/>
        <v/>
      </c>
      <c r="G482" s="49" t="str">
        <f t="shared" si="45"/>
        <v/>
      </c>
    </row>
    <row r="483" spans="1:7" ht="14.25" hidden="1" customHeight="1" x14ac:dyDescent="0.35">
      <c r="A483" s="30" t="s">
        <v>1404</v>
      </c>
      <c r="B483" s="59" t="s">
        <v>342</v>
      </c>
      <c r="C483" s="48" t="s">
        <v>343</v>
      </c>
      <c r="D483" s="55" t="s">
        <v>343</v>
      </c>
      <c r="E483" s="69"/>
      <c r="F483" s="49" t="str">
        <f t="shared" si="44"/>
        <v/>
      </c>
      <c r="G483" s="49" t="str">
        <f t="shared" si="45"/>
        <v/>
      </c>
    </row>
    <row r="484" spans="1:7" ht="14.25" hidden="1" customHeight="1" x14ac:dyDescent="0.35">
      <c r="A484" s="30" t="s">
        <v>1405</v>
      </c>
      <c r="B484" s="59" t="s">
        <v>342</v>
      </c>
      <c r="C484" s="48" t="s">
        <v>343</v>
      </c>
      <c r="D484" s="55" t="s">
        <v>343</v>
      </c>
      <c r="E484" s="69"/>
      <c r="F484" s="49" t="str">
        <f t="shared" si="44"/>
        <v/>
      </c>
      <c r="G484" s="49" t="str">
        <f t="shared" si="45"/>
        <v/>
      </c>
    </row>
    <row r="485" spans="1:7" ht="14.25" hidden="1" customHeight="1" x14ac:dyDescent="0.35">
      <c r="A485" s="30" t="s">
        <v>1406</v>
      </c>
      <c r="B485" s="59" t="s">
        <v>342</v>
      </c>
      <c r="C485" s="48" t="s">
        <v>343</v>
      </c>
      <c r="D485" s="55" t="s">
        <v>343</v>
      </c>
      <c r="E485" s="69"/>
      <c r="F485" s="49" t="str">
        <f t="shared" si="44"/>
        <v/>
      </c>
      <c r="G485" s="49" t="str">
        <f t="shared" si="45"/>
        <v/>
      </c>
    </row>
    <row r="486" spans="1:7" ht="14.25" hidden="1" customHeight="1" x14ac:dyDescent="0.35">
      <c r="A486" s="30" t="s">
        <v>1407</v>
      </c>
      <c r="B486" s="59" t="s">
        <v>342</v>
      </c>
      <c r="C486" s="48" t="s">
        <v>343</v>
      </c>
      <c r="D486" s="55" t="s">
        <v>343</v>
      </c>
      <c r="E486" s="69"/>
      <c r="F486" s="49" t="str">
        <f t="shared" si="44"/>
        <v/>
      </c>
      <c r="G486" s="49" t="str">
        <f t="shared" si="45"/>
        <v/>
      </c>
    </row>
    <row r="487" spans="1:7" ht="14.25" hidden="1" customHeight="1" x14ac:dyDescent="0.35">
      <c r="A487" s="30" t="s">
        <v>1408</v>
      </c>
      <c r="B487" s="59" t="s">
        <v>342</v>
      </c>
      <c r="C487" s="48" t="s">
        <v>343</v>
      </c>
      <c r="D487" s="55" t="s">
        <v>343</v>
      </c>
      <c r="E487" s="69"/>
      <c r="F487" s="49" t="str">
        <f t="shared" si="44"/>
        <v/>
      </c>
      <c r="G487" s="49" t="str">
        <f t="shared" si="45"/>
        <v/>
      </c>
    </row>
    <row r="488" spans="1:7" ht="14.25" hidden="1" customHeight="1" x14ac:dyDescent="0.35">
      <c r="A488" s="30" t="s">
        <v>1409</v>
      </c>
      <c r="B488" s="59" t="s">
        <v>342</v>
      </c>
      <c r="C488" s="48" t="s">
        <v>343</v>
      </c>
      <c r="D488" s="55" t="s">
        <v>343</v>
      </c>
      <c r="E488" s="69"/>
      <c r="F488" s="49" t="str">
        <f t="shared" si="44"/>
        <v/>
      </c>
      <c r="G488" s="49" t="str">
        <f t="shared" si="45"/>
        <v/>
      </c>
    </row>
    <row r="489" spans="1:7" ht="14.25" hidden="1" customHeight="1" x14ac:dyDescent="0.35">
      <c r="A489" s="30" t="s">
        <v>1410</v>
      </c>
      <c r="B489" s="59" t="s">
        <v>342</v>
      </c>
      <c r="C489" s="48" t="s">
        <v>343</v>
      </c>
      <c r="D489" s="55" t="s">
        <v>343</v>
      </c>
      <c r="E489" s="69"/>
      <c r="F489" s="49" t="str">
        <f t="shared" si="44"/>
        <v/>
      </c>
      <c r="G489" s="49" t="str">
        <f t="shared" si="45"/>
        <v/>
      </c>
    </row>
    <row r="490" spans="1:7" ht="14.25" hidden="1" customHeight="1" x14ac:dyDescent="0.35">
      <c r="A490" s="30" t="s">
        <v>1411</v>
      </c>
      <c r="B490" s="59" t="s">
        <v>189</v>
      </c>
      <c r="C490" s="48">
        <f t="shared" ref="C490:D490" si="46">SUM(C466:C489)</f>
        <v>0</v>
      </c>
      <c r="D490" s="55">
        <f t="shared" si="46"/>
        <v>0</v>
      </c>
      <c r="E490" s="69"/>
      <c r="F490" s="49">
        <f t="shared" ref="F490:G490" si="47">SUM(F466:F489)</f>
        <v>0</v>
      </c>
      <c r="G490" s="49">
        <f t="shared" si="47"/>
        <v>0</v>
      </c>
    </row>
    <row r="491" spans="1:7" ht="14.25" hidden="1" customHeight="1" x14ac:dyDescent="0.35">
      <c r="A491" s="47"/>
      <c r="B491" s="53" t="s">
        <v>759</v>
      </c>
      <c r="C491" s="47" t="s">
        <v>434</v>
      </c>
      <c r="D491" s="47" t="s">
        <v>435</v>
      </c>
      <c r="E491" s="54"/>
      <c r="F491" s="47" t="s">
        <v>220</v>
      </c>
      <c r="G491" s="47" t="s">
        <v>436</v>
      </c>
    </row>
    <row r="492" spans="1:7" ht="14.25" hidden="1" customHeight="1" x14ac:dyDescent="0.35">
      <c r="A492" s="30" t="s">
        <v>1412</v>
      </c>
      <c r="B492" s="30" t="s">
        <v>467</v>
      </c>
      <c r="C492" s="49" t="s">
        <v>343</v>
      </c>
      <c r="D492" s="30"/>
      <c r="E492" s="30"/>
      <c r="F492" s="30"/>
      <c r="G492" s="30"/>
    </row>
    <row r="493" spans="1:7" ht="14.25" hidden="1" customHeight="1" x14ac:dyDescent="0.35">
      <c r="A493" s="30"/>
      <c r="B493" s="30"/>
      <c r="C493" s="30"/>
      <c r="D493" s="30"/>
      <c r="E493" s="30"/>
      <c r="F493" s="30"/>
      <c r="G493" s="30"/>
    </row>
    <row r="494" spans="1:7" ht="14.25" hidden="1" customHeight="1" x14ac:dyDescent="0.35">
      <c r="A494" s="30" t="s">
        <v>1413</v>
      </c>
      <c r="B494" s="59" t="s">
        <v>468</v>
      </c>
      <c r="C494" s="30"/>
      <c r="D494" s="30"/>
      <c r="E494" s="30"/>
      <c r="F494" s="30"/>
      <c r="G494" s="30"/>
    </row>
    <row r="495" spans="1:7" ht="14.25" hidden="1" customHeight="1" x14ac:dyDescent="0.35">
      <c r="A495" s="30" t="s">
        <v>1414</v>
      </c>
      <c r="B495" s="30" t="s">
        <v>470</v>
      </c>
      <c r="C495" s="48" t="s">
        <v>343</v>
      </c>
      <c r="D495" s="55" t="s">
        <v>343</v>
      </c>
      <c r="E495" s="30"/>
      <c r="F495" s="49" t="str">
        <f t="shared" ref="F495:F502" si="48">IF($C$503=0,"",IF(C495="[for completion]","",C495/$C$503))</f>
        <v/>
      </c>
      <c r="G495" s="49" t="str">
        <f t="shared" ref="G495:G502" si="49">IF($D$503=0,"",IF(D495="[for completion]","",D495/$D$503))</f>
        <v/>
      </c>
    </row>
    <row r="496" spans="1:7" ht="14.25" hidden="1" customHeight="1" x14ac:dyDescent="0.35">
      <c r="A496" s="30" t="s">
        <v>1415</v>
      </c>
      <c r="B496" s="30" t="s">
        <v>472</v>
      </c>
      <c r="C496" s="48" t="s">
        <v>343</v>
      </c>
      <c r="D496" s="55" t="s">
        <v>343</v>
      </c>
      <c r="E496" s="30"/>
      <c r="F496" s="49" t="str">
        <f t="shared" si="48"/>
        <v/>
      </c>
      <c r="G496" s="49" t="str">
        <f t="shared" si="49"/>
        <v/>
      </c>
    </row>
    <row r="497" spans="1:7" ht="14.25" hidden="1" customHeight="1" x14ac:dyDescent="0.35">
      <c r="A497" s="30" t="s">
        <v>1416</v>
      </c>
      <c r="B497" s="30" t="s">
        <v>474</v>
      </c>
      <c r="C497" s="48" t="s">
        <v>343</v>
      </c>
      <c r="D497" s="55" t="s">
        <v>343</v>
      </c>
      <c r="E497" s="30"/>
      <c r="F497" s="49" t="str">
        <f t="shared" si="48"/>
        <v/>
      </c>
      <c r="G497" s="49" t="str">
        <f t="shared" si="49"/>
        <v/>
      </c>
    </row>
    <row r="498" spans="1:7" ht="14.25" hidden="1" customHeight="1" x14ac:dyDescent="0.35">
      <c r="A498" s="30" t="s">
        <v>1417</v>
      </c>
      <c r="B498" s="30" t="s">
        <v>476</v>
      </c>
      <c r="C498" s="48" t="s">
        <v>343</v>
      </c>
      <c r="D498" s="55" t="s">
        <v>343</v>
      </c>
      <c r="E498" s="30"/>
      <c r="F498" s="49" t="str">
        <f t="shared" si="48"/>
        <v/>
      </c>
      <c r="G498" s="49" t="str">
        <f t="shared" si="49"/>
        <v/>
      </c>
    </row>
    <row r="499" spans="1:7" ht="14.25" hidden="1" customHeight="1" x14ac:dyDescent="0.35">
      <c r="A499" s="30" t="s">
        <v>1418</v>
      </c>
      <c r="B499" s="30" t="s">
        <v>478</v>
      </c>
      <c r="C499" s="48" t="s">
        <v>343</v>
      </c>
      <c r="D499" s="55" t="s">
        <v>343</v>
      </c>
      <c r="E499" s="30"/>
      <c r="F499" s="49" t="str">
        <f t="shared" si="48"/>
        <v/>
      </c>
      <c r="G499" s="49" t="str">
        <f t="shared" si="49"/>
        <v/>
      </c>
    </row>
    <row r="500" spans="1:7" ht="14.25" hidden="1" customHeight="1" x14ac:dyDescent="0.35">
      <c r="A500" s="30" t="s">
        <v>1419</v>
      </c>
      <c r="B500" s="30" t="s">
        <v>480</v>
      </c>
      <c r="C500" s="48" t="s">
        <v>343</v>
      </c>
      <c r="D500" s="55" t="s">
        <v>343</v>
      </c>
      <c r="E500" s="30"/>
      <c r="F500" s="49" t="str">
        <f t="shared" si="48"/>
        <v/>
      </c>
      <c r="G500" s="49" t="str">
        <f t="shared" si="49"/>
        <v/>
      </c>
    </row>
    <row r="501" spans="1:7" ht="14.25" hidden="1" customHeight="1" x14ac:dyDescent="0.35">
      <c r="A501" s="30" t="s">
        <v>1420</v>
      </c>
      <c r="B501" s="30" t="s">
        <v>482</v>
      </c>
      <c r="C501" s="48" t="s">
        <v>343</v>
      </c>
      <c r="D501" s="55" t="s">
        <v>343</v>
      </c>
      <c r="E501" s="30"/>
      <c r="F501" s="49" t="str">
        <f t="shared" si="48"/>
        <v/>
      </c>
      <c r="G501" s="49" t="str">
        <f t="shared" si="49"/>
        <v/>
      </c>
    </row>
    <row r="502" spans="1:7" ht="14.25" hidden="1" customHeight="1" x14ac:dyDescent="0.35">
      <c r="A502" s="30" t="s">
        <v>1421</v>
      </c>
      <c r="B502" s="30" t="s">
        <v>484</v>
      </c>
      <c r="C502" s="48" t="s">
        <v>343</v>
      </c>
      <c r="D502" s="55" t="s">
        <v>343</v>
      </c>
      <c r="E502" s="30"/>
      <c r="F502" s="49" t="str">
        <f t="shared" si="48"/>
        <v/>
      </c>
      <c r="G502" s="49" t="str">
        <f t="shared" si="49"/>
        <v/>
      </c>
    </row>
    <row r="503" spans="1:7" ht="14.25" hidden="1" customHeight="1" x14ac:dyDescent="0.35">
      <c r="A503" s="30" t="s">
        <v>1422</v>
      </c>
      <c r="B503" s="70" t="s">
        <v>189</v>
      </c>
      <c r="C503" s="48">
        <f t="shared" ref="C503:D503" si="50">SUM(C495:C502)</f>
        <v>0</v>
      </c>
      <c r="D503" s="55">
        <f t="shared" si="50"/>
        <v>0</v>
      </c>
      <c r="E503" s="30"/>
      <c r="F503" s="49">
        <f t="shared" ref="F503:G503" si="51">SUM(F495:F502)</f>
        <v>0</v>
      </c>
      <c r="G503" s="49">
        <f t="shared" si="51"/>
        <v>0</v>
      </c>
    </row>
    <row r="504" spans="1:7" ht="14.25" hidden="1" customHeight="1" x14ac:dyDescent="0.35">
      <c r="A504" s="30" t="s">
        <v>1423</v>
      </c>
      <c r="B504" s="51" t="s">
        <v>487</v>
      </c>
      <c r="C504" s="48"/>
      <c r="D504" s="55"/>
      <c r="E504" s="30"/>
      <c r="F504" s="49" t="str">
        <f t="shared" ref="F504:F509" si="52">IF($C$503=0,"",IF(C504="[for completion]","",C504/$C$503))</f>
        <v/>
      </c>
      <c r="G504" s="49" t="str">
        <f t="shared" ref="G504:G509" si="53">IF($D$503=0,"",IF(D504="[for completion]","",D504/$D$503))</f>
        <v/>
      </c>
    </row>
    <row r="505" spans="1:7" ht="14.25" hidden="1" customHeight="1" x14ac:dyDescent="0.35">
      <c r="A505" s="30" t="s">
        <v>1424</v>
      </c>
      <c r="B505" s="51" t="s">
        <v>489</v>
      </c>
      <c r="C505" s="48"/>
      <c r="D505" s="55"/>
      <c r="E505" s="30"/>
      <c r="F505" s="49" t="str">
        <f t="shared" si="52"/>
        <v/>
      </c>
      <c r="G505" s="49" t="str">
        <f t="shared" si="53"/>
        <v/>
      </c>
    </row>
    <row r="506" spans="1:7" ht="14.25" hidden="1" customHeight="1" x14ac:dyDescent="0.35">
      <c r="A506" s="30" t="s">
        <v>1425</v>
      </c>
      <c r="B506" s="51" t="s">
        <v>491</v>
      </c>
      <c r="C506" s="48"/>
      <c r="D506" s="55"/>
      <c r="E506" s="30"/>
      <c r="F506" s="49" t="str">
        <f t="shared" si="52"/>
        <v/>
      </c>
      <c r="G506" s="49" t="str">
        <f t="shared" si="53"/>
        <v/>
      </c>
    </row>
    <row r="507" spans="1:7" ht="14.25" hidden="1" customHeight="1" x14ac:dyDescent="0.35">
      <c r="A507" s="30" t="s">
        <v>1426</v>
      </c>
      <c r="B507" s="51" t="s">
        <v>493</v>
      </c>
      <c r="C507" s="48"/>
      <c r="D507" s="55"/>
      <c r="E507" s="30"/>
      <c r="F507" s="49" t="str">
        <f t="shared" si="52"/>
        <v/>
      </c>
      <c r="G507" s="49" t="str">
        <f t="shared" si="53"/>
        <v/>
      </c>
    </row>
    <row r="508" spans="1:7" ht="14.25" hidden="1" customHeight="1" x14ac:dyDescent="0.35">
      <c r="A508" s="30" t="s">
        <v>1427</v>
      </c>
      <c r="B508" s="51" t="s">
        <v>495</v>
      </c>
      <c r="C508" s="48"/>
      <c r="D508" s="55"/>
      <c r="E508" s="30"/>
      <c r="F508" s="49" t="str">
        <f t="shared" si="52"/>
        <v/>
      </c>
      <c r="G508" s="49" t="str">
        <f t="shared" si="53"/>
        <v/>
      </c>
    </row>
    <row r="509" spans="1:7" ht="14.25" hidden="1" customHeight="1" x14ac:dyDescent="0.35">
      <c r="A509" s="30" t="s">
        <v>1428</v>
      </c>
      <c r="B509" s="51" t="s">
        <v>497</v>
      </c>
      <c r="C509" s="48"/>
      <c r="D509" s="55"/>
      <c r="E509" s="30"/>
      <c r="F509" s="49" t="str">
        <f t="shared" si="52"/>
        <v/>
      </c>
      <c r="G509" s="49" t="str">
        <f t="shared" si="53"/>
        <v/>
      </c>
    </row>
    <row r="510" spans="1:7" ht="14.25" hidden="1" customHeight="1" x14ac:dyDescent="0.35">
      <c r="A510" s="30" t="s">
        <v>1429</v>
      </c>
      <c r="B510" s="51"/>
      <c r="C510" s="30"/>
      <c r="D510" s="30"/>
      <c r="E510" s="30"/>
      <c r="F510" s="71"/>
      <c r="G510" s="71"/>
    </row>
    <row r="511" spans="1:7" ht="14.25" hidden="1" customHeight="1" x14ac:dyDescent="0.35">
      <c r="A511" s="30" t="s">
        <v>1430</v>
      </c>
      <c r="B511" s="51"/>
      <c r="C511" s="30"/>
      <c r="D511" s="30"/>
      <c r="E511" s="30"/>
      <c r="F511" s="71"/>
      <c r="G511" s="71"/>
    </row>
    <row r="512" spans="1:7" ht="14.25" hidden="1" customHeight="1" x14ac:dyDescent="0.35">
      <c r="A512" s="30" t="s">
        <v>1431</v>
      </c>
      <c r="B512" s="51"/>
      <c r="C512" s="30"/>
      <c r="D512" s="30"/>
      <c r="E512" s="30"/>
      <c r="F512" s="69"/>
      <c r="G512" s="69"/>
    </row>
    <row r="513" spans="1:7" ht="14.25" hidden="1" customHeight="1" x14ac:dyDescent="0.35">
      <c r="A513" s="47"/>
      <c r="B513" s="47" t="s">
        <v>779</v>
      </c>
      <c r="C513" s="47" t="s">
        <v>434</v>
      </c>
      <c r="D513" s="47" t="s">
        <v>435</v>
      </c>
      <c r="E513" s="54"/>
      <c r="F513" s="47" t="s">
        <v>220</v>
      </c>
      <c r="G513" s="47" t="s">
        <v>436</v>
      </c>
    </row>
    <row r="514" spans="1:7" ht="14.25" hidden="1" customHeight="1" x14ac:dyDescent="0.35">
      <c r="A514" s="30" t="s">
        <v>1432</v>
      </c>
      <c r="B514" s="30" t="s">
        <v>467</v>
      </c>
      <c r="C514" s="49" t="s">
        <v>781</v>
      </c>
      <c r="D514" s="30"/>
      <c r="E514" s="30"/>
      <c r="F514" s="30"/>
      <c r="G514" s="30"/>
    </row>
    <row r="515" spans="1:7" ht="14.25" hidden="1" customHeight="1" x14ac:dyDescent="0.35">
      <c r="A515" s="30"/>
      <c r="B515" s="30"/>
      <c r="C515" s="30"/>
      <c r="D515" s="30"/>
      <c r="E515" s="30"/>
      <c r="F515" s="30"/>
      <c r="G515" s="30"/>
    </row>
    <row r="516" spans="1:7" ht="14.25" hidden="1" customHeight="1" x14ac:dyDescent="0.35">
      <c r="A516" s="30"/>
      <c r="B516" s="59" t="s">
        <v>468</v>
      </c>
      <c r="C516" s="30"/>
      <c r="D516" s="30"/>
      <c r="E516" s="30"/>
      <c r="F516" s="30"/>
      <c r="G516" s="30"/>
    </row>
    <row r="517" spans="1:7" ht="14.25" hidden="1" customHeight="1" x14ac:dyDescent="0.35">
      <c r="A517" s="30" t="s">
        <v>1433</v>
      </c>
      <c r="B517" s="30" t="s">
        <v>470</v>
      </c>
      <c r="C517" s="48" t="s">
        <v>781</v>
      </c>
      <c r="D517" s="55" t="s">
        <v>781</v>
      </c>
      <c r="E517" s="30"/>
      <c r="F517" s="49" t="str">
        <f t="shared" ref="F517:F524" si="54">IF($C$525=0,"",IF(C517="[Mark as ND1 if not relevant]","",C517/$C$525))</f>
        <v/>
      </c>
      <c r="G517" s="49" t="str">
        <f t="shared" ref="G517:G524" si="55">IF($D$525=0,"",IF(D517="[Mark as ND1 if not relevant]","",D517/$D$525))</f>
        <v/>
      </c>
    </row>
    <row r="518" spans="1:7" ht="14.25" hidden="1" customHeight="1" x14ac:dyDescent="0.35">
      <c r="A518" s="30" t="s">
        <v>1434</v>
      </c>
      <c r="B518" s="30" t="s">
        <v>472</v>
      </c>
      <c r="C518" s="48" t="s">
        <v>781</v>
      </c>
      <c r="D518" s="55" t="s">
        <v>781</v>
      </c>
      <c r="E518" s="30"/>
      <c r="F518" s="49" t="str">
        <f t="shared" si="54"/>
        <v/>
      </c>
      <c r="G518" s="49" t="str">
        <f t="shared" si="55"/>
        <v/>
      </c>
    </row>
    <row r="519" spans="1:7" ht="14.25" hidden="1" customHeight="1" x14ac:dyDescent="0.35">
      <c r="A519" s="30" t="s">
        <v>1435</v>
      </c>
      <c r="B519" s="30" t="s">
        <v>474</v>
      </c>
      <c r="C519" s="48" t="s">
        <v>781</v>
      </c>
      <c r="D519" s="55" t="s">
        <v>781</v>
      </c>
      <c r="E519" s="30"/>
      <c r="F519" s="49" t="str">
        <f t="shared" si="54"/>
        <v/>
      </c>
      <c r="G519" s="49" t="str">
        <f t="shared" si="55"/>
        <v/>
      </c>
    </row>
    <row r="520" spans="1:7" ht="14.25" hidden="1" customHeight="1" x14ac:dyDescent="0.35">
      <c r="A520" s="30" t="s">
        <v>1436</v>
      </c>
      <c r="B520" s="30" t="s">
        <v>476</v>
      </c>
      <c r="C520" s="48" t="s">
        <v>781</v>
      </c>
      <c r="D520" s="55" t="s">
        <v>781</v>
      </c>
      <c r="E520" s="30"/>
      <c r="F520" s="49" t="str">
        <f t="shared" si="54"/>
        <v/>
      </c>
      <c r="G520" s="49" t="str">
        <f t="shared" si="55"/>
        <v/>
      </c>
    </row>
    <row r="521" spans="1:7" ht="14.25" hidden="1" customHeight="1" x14ac:dyDescent="0.35">
      <c r="A521" s="30" t="s">
        <v>1437</v>
      </c>
      <c r="B521" s="30" t="s">
        <v>478</v>
      </c>
      <c r="C521" s="48" t="s">
        <v>781</v>
      </c>
      <c r="D521" s="55" t="s">
        <v>781</v>
      </c>
      <c r="E521" s="30"/>
      <c r="F521" s="49" t="str">
        <f t="shared" si="54"/>
        <v/>
      </c>
      <c r="G521" s="49" t="str">
        <f t="shared" si="55"/>
        <v/>
      </c>
    </row>
    <row r="522" spans="1:7" ht="14.25" hidden="1" customHeight="1" x14ac:dyDescent="0.35">
      <c r="A522" s="30" t="s">
        <v>1438</v>
      </c>
      <c r="B522" s="30" t="s">
        <v>480</v>
      </c>
      <c r="C522" s="48" t="s">
        <v>781</v>
      </c>
      <c r="D522" s="55" t="s">
        <v>781</v>
      </c>
      <c r="E522" s="30"/>
      <c r="F522" s="49" t="str">
        <f t="shared" si="54"/>
        <v/>
      </c>
      <c r="G522" s="49" t="str">
        <f t="shared" si="55"/>
        <v/>
      </c>
    </row>
    <row r="523" spans="1:7" ht="14.25" hidden="1" customHeight="1" x14ac:dyDescent="0.35">
      <c r="A523" s="30" t="s">
        <v>1439</v>
      </c>
      <c r="B523" s="30" t="s">
        <v>482</v>
      </c>
      <c r="C523" s="48" t="s">
        <v>781</v>
      </c>
      <c r="D523" s="55" t="s">
        <v>781</v>
      </c>
      <c r="E523" s="30"/>
      <c r="F523" s="49" t="str">
        <f t="shared" si="54"/>
        <v/>
      </c>
      <c r="G523" s="49" t="str">
        <f t="shared" si="55"/>
        <v/>
      </c>
    </row>
    <row r="524" spans="1:7" ht="14.25" hidden="1" customHeight="1" x14ac:dyDescent="0.35">
      <c r="A524" s="30" t="s">
        <v>1440</v>
      </c>
      <c r="B524" s="30" t="s">
        <v>484</v>
      </c>
      <c r="C524" s="48" t="s">
        <v>781</v>
      </c>
      <c r="D524" s="55" t="s">
        <v>781</v>
      </c>
      <c r="E524" s="30"/>
      <c r="F524" s="49" t="str">
        <f t="shared" si="54"/>
        <v/>
      </c>
      <c r="G524" s="49" t="str">
        <f t="shared" si="55"/>
        <v/>
      </c>
    </row>
    <row r="525" spans="1:7" ht="14.25" hidden="1" customHeight="1" x14ac:dyDescent="0.35">
      <c r="A525" s="30" t="s">
        <v>1441</v>
      </c>
      <c r="B525" s="70" t="s">
        <v>189</v>
      </c>
      <c r="C525" s="48">
        <f t="shared" ref="C525:D525" si="56">SUM(C517:C524)</f>
        <v>0</v>
      </c>
      <c r="D525" s="55">
        <f t="shared" si="56"/>
        <v>0</v>
      </c>
      <c r="E525" s="30"/>
      <c r="F525" s="49">
        <f t="shared" ref="F525:G525" si="57">SUM(F517:F524)</f>
        <v>0</v>
      </c>
      <c r="G525" s="49">
        <f t="shared" si="57"/>
        <v>0</v>
      </c>
    </row>
    <row r="526" spans="1:7" ht="14.25" hidden="1" customHeight="1" x14ac:dyDescent="0.35">
      <c r="A526" s="30" t="s">
        <v>1442</v>
      </c>
      <c r="B526" s="51" t="s">
        <v>487</v>
      </c>
      <c r="C526" s="48"/>
      <c r="D526" s="55"/>
      <c r="E526" s="30"/>
      <c r="F526" s="49" t="str">
        <f t="shared" ref="F526:F531" si="58">IF($C$525=0,"",IF(C526="[for completion]","",C526/$C$525))</f>
        <v/>
      </c>
      <c r="G526" s="49" t="str">
        <f t="shared" ref="G526:G531" si="59">IF($D$525=0,"",IF(D526="[for completion]","",D526/$D$525))</f>
        <v/>
      </c>
    </row>
    <row r="527" spans="1:7" ht="14.25" hidden="1" customHeight="1" x14ac:dyDescent="0.35">
      <c r="A527" s="30" t="s">
        <v>1443</v>
      </c>
      <c r="B527" s="51" t="s">
        <v>489</v>
      </c>
      <c r="C527" s="48"/>
      <c r="D527" s="55"/>
      <c r="E527" s="30"/>
      <c r="F527" s="49" t="str">
        <f t="shared" si="58"/>
        <v/>
      </c>
      <c r="G527" s="49" t="str">
        <f t="shared" si="59"/>
        <v/>
      </c>
    </row>
    <row r="528" spans="1:7" ht="14.25" hidden="1" customHeight="1" x14ac:dyDescent="0.35">
      <c r="A528" s="30" t="s">
        <v>1444</v>
      </c>
      <c r="B528" s="51" t="s">
        <v>491</v>
      </c>
      <c r="C528" s="48"/>
      <c r="D528" s="55"/>
      <c r="E528" s="30"/>
      <c r="F528" s="49" t="str">
        <f t="shared" si="58"/>
        <v/>
      </c>
      <c r="G528" s="49" t="str">
        <f t="shared" si="59"/>
        <v/>
      </c>
    </row>
    <row r="529" spans="1:7" ht="14.25" hidden="1" customHeight="1" x14ac:dyDescent="0.35">
      <c r="A529" s="30" t="s">
        <v>1445</v>
      </c>
      <c r="B529" s="51" t="s">
        <v>493</v>
      </c>
      <c r="C529" s="48"/>
      <c r="D529" s="55"/>
      <c r="E529" s="30"/>
      <c r="F529" s="49" t="str">
        <f t="shared" si="58"/>
        <v/>
      </c>
      <c r="G529" s="49" t="str">
        <f t="shared" si="59"/>
        <v/>
      </c>
    </row>
    <row r="530" spans="1:7" ht="14.25" hidden="1" customHeight="1" x14ac:dyDescent="0.35">
      <c r="A530" s="30" t="s">
        <v>1446</v>
      </c>
      <c r="B530" s="51" t="s">
        <v>495</v>
      </c>
      <c r="C530" s="48"/>
      <c r="D530" s="55"/>
      <c r="E530" s="30"/>
      <c r="F530" s="49" t="str">
        <f t="shared" si="58"/>
        <v/>
      </c>
      <c r="G530" s="49" t="str">
        <f t="shared" si="59"/>
        <v/>
      </c>
    </row>
    <row r="531" spans="1:7" ht="14.25" hidden="1" customHeight="1" x14ac:dyDescent="0.35">
      <c r="A531" s="30" t="s">
        <v>1447</v>
      </c>
      <c r="B531" s="51" t="s">
        <v>497</v>
      </c>
      <c r="C531" s="48"/>
      <c r="D531" s="55"/>
      <c r="E531" s="30"/>
      <c r="F531" s="49" t="str">
        <f t="shared" si="58"/>
        <v/>
      </c>
      <c r="G531" s="49" t="str">
        <f t="shared" si="59"/>
        <v/>
      </c>
    </row>
    <row r="532" spans="1:7" ht="14.25" hidden="1" customHeight="1" x14ac:dyDescent="0.35">
      <c r="A532" s="30" t="s">
        <v>1448</v>
      </c>
      <c r="B532" s="51"/>
      <c r="C532" s="30"/>
      <c r="D532" s="30"/>
      <c r="E532" s="30"/>
      <c r="F532" s="49"/>
      <c r="G532" s="49"/>
    </row>
    <row r="533" spans="1:7" ht="14.25" hidden="1" customHeight="1" x14ac:dyDescent="0.35">
      <c r="A533" s="30" t="s">
        <v>1449</v>
      </c>
      <c r="B533" s="51"/>
      <c r="C533" s="30"/>
      <c r="D533" s="30"/>
      <c r="E533" s="30"/>
      <c r="F533" s="49"/>
      <c r="G533" s="49"/>
    </row>
    <row r="534" spans="1:7" ht="14.25" hidden="1" customHeight="1" x14ac:dyDescent="0.35">
      <c r="A534" s="30" t="s">
        <v>1450</v>
      </c>
      <c r="B534" s="51"/>
      <c r="C534" s="30"/>
      <c r="D534" s="30"/>
      <c r="E534" s="30"/>
      <c r="F534" s="49"/>
      <c r="G534" s="49"/>
    </row>
    <row r="535" spans="1:7" ht="14.25" hidden="1" customHeight="1" x14ac:dyDescent="0.35">
      <c r="A535" s="47"/>
      <c r="B535" s="47" t="s">
        <v>800</v>
      </c>
      <c r="C535" s="47" t="s">
        <v>801</v>
      </c>
      <c r="D535" s="47"/>
      <c r="E535" s="54"/>
      <c r="F535" s="47"/>
      <c r="G535" s="47"/>
    </row>
    <row r="536" spans="1:7" ht="14.25" hidden="1" customHeight="1" x14ac:dyDescent="0.35">
      <c r="A536" s="30" t="s">
        <v>1451</v>
      </c>
      <c r="B536" s="59" t="s">
        <v>803</v>
      </c>
      <c r="C536" s="49" t="s">
        <v>343</v>
      </c>
      <c r="D536" s="30"/>
      <c r="E536" s="30"/>
      <c r="F536" s="30"/>
      <c r="G536" s="30"/>
    </row>
    <row r="537" spans="1:7" ht="14.25" hidden="1" customHeight="1" x14ac:dyDescent="0.35">
      <c r="A537" s="30" t="s">
        <v>1452</v>
      </c>
      <c r="B537" s="59" t="s">
        <v>805</v>
      </c>
      <c r="C537" s="49" t="s">
        <v>343</v>
      </c>
      <c r="D537" s="30"/>
      <c r="E537" s="30"/>
      <c r="F537" s="30"/>
      <c r="G537" s="30"/>
    </row>
    <row r="538" spans="1:7" ht="14.25" hidden="1" customHeight="1" x14ac:dyDescent="0.35">
      <c r="A538" s="30" t="s">
        <v>1453</v>
      </c>
      <c r="B538" s="59" t="s">
        <v>807</v>
      </c>
      <c r="C538" s="49" t="s">
        <v>343</v>
      </c>
      <c r="D538" s="30"/>
      <c r="E538" s="30"/>
      <c r="F538" s="30"/>
      <c r="G538" s="30"/>
    </row>
    <row r="539" spans="1:7" ht="14.25" hidden="1" customHeight="1" x14ac:dyDescent="0.35">
      <c r="A539" s="30" t="s">
        <v>1454</v>
      </c>
      <c r="B539" s="59" t="s">
        <v>809</v>
      </c>
      <c r="C539" s="49" t="s">
        <v>343</v>
      </c>
      <c r="D539" s="30"/>
      <c r="E539" s="30"/>
      <c r="F539" s="30"/>
      <c r="G539" s="30"/>
    </row>
    <row r="540" spans="1:7" ht="14.25" hidden="1" customHeight="1" x14ac:dyDescent="0.35">
      <c r="A540" s="30" t="s">
        <v>1455</v>
      </c>
      <c r="B540" s="59" t="s">
        <v>811</v>
      </c>
      <c r="C540" s="49" t="s">
        <v>343</v>
      </c>
      <c r="D540" s="30"/>
      <c r="E540" s="30"/>
      <c r="F540" s="30"/>
      <c r="G540" s="30"/>
    </row>
    <row r="541" spans="1:7" ht="14.25" hidden="1" customHeight="1" x14ac:dyDescent="0.35">
      <c r="A541" s="30" t="s">
        <v>1456</v>
      </c>
      <c r="B541" s="59" t="s">
        <v>813</v>
      </c>
      <c r="C541" s="49" t="s">
        <v>343</v>
      </c>
      <c r="D541" s="30"/>
      <c r="E541" s="30"/>
      <c r="F541" s="30"/>
      <c r="G541" s="30"/>
    </row>
    <row r="542" spans="1:7" ht="14.25" hidden="1" customHeight="1" x14ac:dyDescent="0.35">
      <c r="A542" s="30" t="s">
        <v>1457</v>
      </c>
      <c r="B542" s="59" t="s">
        <v>815</v>
      </c>
      <c r="C542" s="49" t="s">
        <v>343</v>
      </c>
      <c r="D542" s="30"/>
      <c r="E542" s="30"/>
      <c r="F542" s="30"/>
      <c r="G542" s="30"/>
    </row>
    <row r="543" spans="1:7" ht="14.25" hidden="1" customHeight="1" x14ac:dyDescent="0.35">
      <c r="A543" s="30" t="s">
        <v>1458</v>
      </c>
      <c r="B543" s="59" t="s">
        <v>817</v>
      </c>
      <c r="C543" s="49" t="s">
        <v>343</v>
      </c>
      <c r="D543" s="30"/>
      <c r="E543" s="30"/>
      <c r="F543" s="30"/>
      <c r="G543" s="30"/>
    </row>
    <row r="544" spans="1:7" ht="14.25" hidden="1" customHeight="1" x14ac:dyDescent="0.35">
      <c r="A544" s="30" t="s">
        <v>1459</v>
      </c>
      <c r="B544" s="59" t="s">
        <v>819</v>
      </c>
      <c r="C544" s="49" t="s">
        <v>343</v>
      </c>
      <c r="D544" s="30"/>
      <c r="E544" s="30"/>
      <c r="F544" s="30"/>
      <c r="G544" s="30"/>
    </row>
    <row r="545" spans="1:7" ht="14.25" hidden="1" customHeight="1" x14ac:dyDescent="0.35">
      <c r="A545" s="30" t="s">
        <v>1460</v>
      </c>
      <c r="B545" s="59" t="s">
        <v>821</v>
      </c>
      <c r="C545" s="49" t="s">
        <v>343</v>
      </c>
      <c r="D545" s="30"/>
      <c r="E545" s="30"/>
      <c r="F545" s="30"/>
      <c r="G545" s="30"/>
    </row>
    <row r="546" spans="1:7" ht="14.25" hidden="1" customHeight="1" x14ac:dyDescent="0.35">
      <c r="A546" s="30" t="s">
        <v>1461</v>
      </c>
      <c r="B546" s="59" t="s">
        <v>823</v>
      </c>
      <c r="C546" s="49" t="s">
        <v>343</v>
      </c>
      <c r="D546" s="30"/>
      <c r="E546" s="30"/>
      <c r="F546" s="30"/>
      <c r="G546" s="30"/>
    </row>
    <row r="547" spans="1:7" ht="14.25" hidden="1" customHeight="1" x14ac:dyDescent="0.35">
      <c r="A547" s="30" t="s">
        <v>1462</v>
      </c>
      <c r="B547" s="59" t="s">
        <v>825</v>
      </c>
      <c r="C547" s="49" t="s">
        <v>343</v>
      </c>
      <c r="D547" s="30"/>
      <c r="E547" s="30"/>
      <c r="F547" s="30"/>
      <c r="G547" s="30"/>
    </row>
    <row r="548" spans="1:7" ht="14.25" hidden="1" customHeight="1" x14ac:dyDescent="0.35">
      <c r="A548" s="30" t="s">
        <v>1463</v>
      </c>
      <c r="B548" s="59" t="s">
        <v>187</v>
      </c>
      <c r="C548" s="49" t="s">
        <v>343</v>
      </c>
      <c r="D548" s="30"/>
      <c r="E548" s="30"/>
      <c r="F548" s="30"/>
      <c r="G548" s="30"/>
    </row>
    <row r="549" spans="1:7" ht="14.25" hidden="1" customHeight="1" x14ac:dyDescent="0.35">
      <c r="A549" s="30" t="s">
        <v>1464</v>
      </c>
      <c r="B549" s="51" t="s">
        <v>828</v>
      </c>
      <c r="C549" s="49"/>
      <c r="D549" s="30"/>
      <c r="E549" s="30"/>
      <c r="F549" s="30"/>
      <c r="G549" s="30"/>
    </row>
    <row r="550" spans="1:7" ht="14.25" hidden="1" customHeight="1" x14ac:dyDescent="0.35">
      <c r="A550" s="30" t="s">
        <v>1465</v>
      </c>
      <c r="B550" s="51" t="s">
        <v>195</v>
      </c>
      <c r="C550" s="49"/>
      <c r="D550" s="30"/>
      <c r="E550" s="30"/>
      <c r="F550" s="30"/>
      <c r="G550" s="30"/>
    </row>
    <row r="551" spans="1:7" ht="14.25" hidden="1" customHeight="1" x14ac:dyDescent="0.35">
      <c r="A551" s="30" t="s">
        <v>1466</v>
      </c>
      <c r="B551" s="51" t="s">
        <v>195</v>
      </c>
      <c r="C551" s="49"/>
      <c r="D551" s="30"/>
      <c r="E551" s="30"/>
      <c r="F551" s="30"/>
      <c r="G551" s="30"/>
    </row>
    <row r="552" spans="1:7" ht="14.25" hidden="1" customHeight="1" x14ac:dyDescent="0.35">
      <c r="A552" s="30" t="s">
        <v>1467</v>
      </c>
      <c r="B552" s="51" t="s">
        <v>195</v>
      </c>
      <c r="C552" s="49"/>
      <c r="D552" s="30"/>
      <c r="E552" s="30"/>
      <c r="F552" s="30"/>
      <c r="G552" s="30"/>
    </row>
    <row r="553" spans="1:7" ht="14.25" hidden="1" customHeight="1" x14ac:dyDescent="0.35">
      <c r="A553" s="30" t="s">
        <v>1468</v>
      </c>
      <c r="B553" s="51" t="s">
        <v>195</v>
      </c>
      <c r="C553" s="49"/>
      <c r="D553" s="30"/>
      <c r="E553" s="30"/>
      <c r="F553" s="30"/>
      <c r="G553" s="30"/>
    </row>
    <row r="554" spans="1:7" ht="14.25" hidden="1" customHeight="1" x14ac:dyDescent="0.35">
      <c r="A554" s="30" t="s">
        <v>1469</v>
      </c>
      <c r="B554" s="51" t="s">
        <v>195</v>
      </c>
      <c r="C554" s="49"/>
      <c r="D554" s="30"/>
      <c r="E554" s="30"/>
      <c r="F554" s="30"/>
      <c r="G554" s="30"/>
    </row>
    <row r="555" spans="1:7" ht="14.25" hidden="1" customHeight="1" x14ac:dyDescent="0.35">
      <c r="A555" s="30" t="s">
        <v>1470</v>
      </c>
      <c r="B555" s="51" t="s">
        <v>195</v>
      </c>
      <c r="C555" s="49"/>
      <c r="D555" s="30"/>
      <c r="E555" s="30"/>
      <c r="F555" s="30"/>
      <c r="G555" s="30"/>
    </row>
    <row r="556" spans="1:7" ht="14.25" hidden="1" customHeight="1" x14ac:dyDescent="0.35">
      <c r="A556" s="30" t="s">
        <v>1471</v>
      </c>
      <c r="B556" s="51" t="s">
        <v>195</v>
      </c>
      <c r="C556" s="49"/>
      <c r="D556" s="30"/>
      <c r="E556" s="30"/>
      <c r="F556" s="30"/>
      <c r="G556" s="30"/>
    </row>
    <row r="557" spans="1:7" ht="14.25" hidden="1" customHeight="1" x14ac:dyDescent="0.35">
      <c r="A557" s="30" t="s">
        <v>1472</v>
      </c>
      <c r="B557" s="51" t="s">
        <v>195</v>
      </c>
      <c r="C557" s="49"/>
      <c r="D557" s="30"/>
      <c r="E557" s="30"/>
      <c r="F557" s="30"/>
      <c r="G557" s="30"/>
    </row>
    <row r="558" spans="1:7" ht="14.25" hidden="1" customHeight="1" x14ac:dyDescent="0.35">
      <c r="A558" s="30" t="s">
        <v>1473</v>
      </c>
      <c r="B558" s="51" t="s">
        <v>195</v>
      </c>
      <c r="C558" s="49"/>
      <c r="D558" s="30"/>
      <c r="E558" s="30"/>
      <c r="F558" s="30"/>
      <c r="G558" s="30"/>
    </row>
    <row r="559" spans="1:7" ht="14.25" hidden="1" customHeight="1" x14ac:dyDescent="0.35">
      <c r="A559" s="30" t="s">
        <v>1474</v>
      </c>
      <c r="B559" s="51" t="s">
        <v>195</v>
      </c>
      <c r="C559" s="49"/>
      <c r="D559" s="30"/>
      <c r="E559" s="30"/>
      <c r="F559" s="30"/>
      <c r="G559" s="30"/>
    </row>
    <row r="560" spans="1:7" ht="14.25" hidden="1" customHeight="1" x14ac:dyDescent="0.35">
      <c r="A560" s="30" t="s">
        <v>1475</v>
      </c>
      <c r="B560" s="51" t="s">
        <v>195</v>
      </c>
      <c r="C560" s="49"/>
      <c r="D560" s="30"/>
      <c r="E560" s="30"/>
      <c r="F560" s="30"/>
      <c r="G560" s="30"/>
    </row>
    <row r="561" spans="1:7" ht="14.25" hidden="1" customHeight="1" x14ac:dyDescent="0.35">
      <c r="A561" s="30" t="s">
        <v>1476</v>
      </c>
      <c r="B561" s="51" t="s">
        <v>195</v>
      </c>
      <c r="C561" s="49"/>
      <c r="D561" s="30"/>
      <c r="E561" s="30"/>
      <c r="F561" s="30"/>
      <c r="G561" s="30"/>
    </row>
    <row r="562" spans="1:7" ht="14.25" hidden="1" customHeight="1" x14ac:dyDescent="0.35">
      <c r="A562" s="30" t="s">
        <v>1477</v>
      </c>
      <c r="B562" s="51" t="s">
        <v>195</v>
      </c>
      <c r="C562" s="49"/>
      <c r="D562" s="30"/>
      <c r="E562" s="30"/>
      <c r="F562" s="30"/>
      <c r="G562" s="30"/>
    </row>
    <row r="563" spans="1:7" ht="14.25" hidden="1" customHeight="1" x14ac:dyDescent="0.35">
      <c r="A563" s="47"/>
      <c r="B563" s="47" t="s">
        <v>842</v>
      </c>
      <c r="C563" s="47" t="s">
        <v>180</v>
      </c>
      <c r="D563" s="47" t="s">
        <v>843</v>
      </c>
      <c r="E563" s="47"/>
      <c r="F563" s="53" t="s">
        <v>220</v>
      </c>
      <c r="G563" s="47" t="s">
        <v>844</v>
      </c>
    </row>
    <row r="564" spans="1:7" ht="14.25" hidden="1" customHeight="1" x14ac:dyDescent="0.35">
      <c r="A564" s="30" t="s">
        <v>1478</v>
      </c>
      <c r="B564" s="59" t="s">
        <v>342</v>
      </c>
      <c r="C564" s="48" t="s">
        <v>343</v>
      </c>
      <c r="D564" s="55" t="s">
        <v>343</v>
      </c>
      <c r="E564" s="39"/>
      <c r="F564" s="49" t="str">
        <f t="shared" ref="F564:F581" si="60">IF($C$582=0,"",IF(C564="[for completion]","",IF(C564="","",C564/$C$582)))</f>
        <v/>
      </c>
      <c r="G564" s="49" t="str">
        <f t="shared" ref="G564:G581" si="61">IF($D$582=0,"",IF(D564="[for completion]","",IF(D564="","",D564/$D$582)))</f>
        <v/>
      </c>
    </row>
    <row r="565" spans="1:7" ht="14.25" hidden="1" customHeight="1" x14ac:dyDescent="0.35">
      <c r="A565" s="30" t="s">
        <v>1479</v>
      </c>
      <c r="B565" s="59" t="s">
        <v>342</v>
      </c>
      <c r="C565" s="48" t="s">
        <v>343</v>
      </c>
      <c r="D565" s="55" t="s">
        <v>343</v>
      </c>
      <c r="E565" s="39"/>
      <c r="F565" s="49" t="str">
        <f t="shared" si="60"/>
        <v/>
      </c>
      <c r="G565" s="49" t="str">
        <f t="shared" si="61"/>
        <v/>
      </c>
    </row>
    <row r="566" spans="1:7" ht="14.25" hidden="1" customHeight="1" x14ac:dyDescent="0.35">
      <c r="A566" s="30" t="s">
        <v>1480</v>
      </c>
      <c r="B566" s="59" t="s">
        <v>342</v>
      </c>
      <c r="C566" s="48" t="s">
        <v>343</v>
      </c>
      <c r="D566" s="55" t="s">
        <v>343</v>
      </c>
      <c r="E566" s="39"/>
      <c r="F566" s="49" t="str">
        <f t="shared" si="60"/>
        <v/>
      </c>
      <c r="G566" s="49" t="str">
        <f t="shared" si="61"/>
        <v/>
      </c>
    </row>
    <row r="567" spans="1:7" ht="14.25" hidden="1" customHeight="1" x14ac:dyDescent="0.35">
      <c r="A567" s="30" t="s">
        <v>1481</v>
      </c>
      <c r="B567" s="59" t="s">
        <v>342</v>
      </c>
      <c r="C567" s="48" t="s">
        <v>343</v>
      </c>
      <c r="D567" s="55" t="s">
        <v>343</v>
      </c>
      <c r="E567" s="39"/>
      <c r="F567" s="49" t="str">
        <f t="shared" si="60"/>
        <v/>
      </c>
      <c r="G567" s="49" t="str">
        <f t="shared" si="61"/>
        <v/>
      </c>
    </row>
    <row r="568" spans="1:7" ht="14.25" hidden="1" customHeight="1" x14ac:dyDescent="0.35">
      <c r="A568" s="30" t="s">
        <v>1482</v>
      </c>
      <c r="B568" s="59" t="s">
        <v>342</v>
      </c>
      <c r="C568" s="48" t="s">
        <v>343</v>
      </c>
      <c r="D568" s="55" t="s">
        <v>343</v>
      </c>
      <c r="E568" s="39"/>
      <c r="F568" s="49" t="str">
        <f t="shared" si="60"/>
        <v/>
      </c>
      <c r="G568" s="49" t="str">
        <f t="shared" si="61"/>
        <v/>
      </c>
    </row>
    <row r="569" spans="1:7" ht="14.25" hidden="1" customHeight="1" x14ac:dyDescent="0.35">
      <c r="A569" s="30" t="s">
        <v>1483</v>
      </c>
      <c r="B569" s="59" t="s">
        <v>342</v>
      </c>
      <c r="C569" s="48" t="s">
        <v>343</v>
      </c>
      <c r="D569" s="55" t="s">
        <v>343</v>
      </c>
      <c r="E569" s="39"/>
      <c r="F569" s="49" t="str">
        <f t="shared" si="60"/>
        <v/>
      </c>
      <c r="G569" s="49" t="str">
        <f t="shared" si="61"/>
        <v/>
      </c>
    </row>
    <row r="570" spans="1:7" ht="14.25" hidden="1" customHeight="1" x14ac:dyDescent="0.35">
      <c r="A570" s="30" t="s">
        <v>1484</v>
      </c>
      <c r="B570" s="59" t="s">
        <v>342</v>
      </c>
      <c r="C570" s="48" t="s">
        <v>343</v>
      </c>
      <c r="D570" s="55" t="s">
        <v>343</v>
      </c>
      <c r="E570" s="39"/>
      <c r="F570" s="49" t="str">
        <f t="shared" si="60"/>
        <v/>
      </c>
      <c r="G570" s="49" t="str">
        <f t="shared" si="61"/>
        <v/>
      </c>
    </row>
    <row r="571" spans="1:7" ht="14.25" hidden="1" customHeight="1" x14ac:dyDescent="0.35">
      <c r="A571" s="30" t="s">
        <v>1485</v>
      </c>
      <c r="B571" s="59" t="s">
        <v>342</v>
      </c>
      <c r="C571" s="48" t="s">
        <v>343</v>
      </c>
      <c r="D571" s="55" t="s">
        <v>343</v>
      </c>
      <c r="E571" s="39"/>
      <c r="F571" s="49" t="str">
        <f t="shared" si="60"/>
        <v/>
      </c>
      <c r="G571" s="49" t="str">
        <f t="shared" si="61"/>
        <v/>
      </c>
    </row>
    <row r="572" spans="1:7" ht="14.25" hidden="1" customHeight="1" x14ac:dyDescent="0.35">
      <c r="A572" s="30" t="s">
        <v>1486</v>
      </c>
      <c r="B572" s="59" t="s">
        <v>342</v>
      </c>
      <c r="C572" s="48" t="s">
        <v>343</v>
      </c>
      <c r="D572" s="55" t="s">
        <v>343</v>
      </c>
      <c r="E572" s="39"/>
      <c r="F572" s="49" t="str">
        <f t="shared" si="60"/>
        <v/>
      </c>
      <c r="G572" s="49" t="str">
        <f t="shared" si="61"/>
        <v/>
      </c>
    </row>
    <row r="573" spans="1:7" ht="14.25" hidden="1" customHeight="1" x14ac:dyDescent="0.35">
      <c r="A573" s="30" t="s">
        <v>1487</v>
      </c>
      <c r="B573" s="59" t="s">
        <v>342</v>
      </c>
      <c r="C573" s="48" t="s">
        <v>343</v>
      </c>
      <c r="D573" s="55" t="s">
        <v>343</v>
      </c>
      <c r="E573" s="39"/>
      <c r="F573" s="49" t="str">
        <f t="shared" si="60"/>
        <v/>
      </c>
      <c r="G573" s="49" t="str">
        <f t="shared" si="61"/>
        <v/>
      </c>
    </row>
    <row r="574" spans="1:7" ht="14.25" hidden="1" customHeight="1" x14ac:dyDescent="0.35">
      <c r="A574" s="30" t="s">
        <v>1488</v>
      </c>
      <c r="B574" s="59" t="s">
        <v>342</v>
      </c>
      <c r="C574" s="48" t="s">
        <v>343</v>
      </c>
      <c r="D574" s="55" t="s">
        <v>343</v>
      </c>
      <c r="E574" s="39"/>
      <c r="F574" s="49" t="str">
        <f t="shared" si="60"/>
        <v/>
      </c>
      <c r="G574" s="49" t="str">
        <f t="shared" si="61"/>
        <v/>
      </c>
    </row>
    <row r="575" spans="1:7" ht="14.25" hidden="1" customHeight="1" x14ac:dyDescent="0.35">
      <c r="A575" s="30" t="s">
        <v>1489</v>
      </c>
      <c r="B575" s="59" t="s">
        <v>342</v>
      </c>
      <c r="C575" s="48" t="s">
        <v>343</v>
      </c>
      <c r="D575" s="55" t="s">
        <v>343</v>
      </c>
      <c r="E575" s="39"/>
      <c r="F575" s="49" t="str">
        <f t="shared" si="60"/>
        <v/>
      </c>
      <c r="G575" s="49" t="str">
        <f t="shared" si="61"/>
        <v/>
      </c>
    </row>
    <row r="576" spans="1:7" ht="14.25" hidden="1" customHeight="1" x14ac:dyDescent="0.35">
      <c r="A576" s="30" t="s">
        <v>1490</v>
      </c>
      <c r="B576" s="59" t="s">
        <v>342</v>
      </c>
      <c r="C576" s="48" t="s">
        <v>343</v>
      </c>
      <c r="D576" s="55" t="s">
        <v>343</v>
      </c>
      <c r="E576" s="39"/>
      <c r="F576" s="49" t="str">
        <f t="shared" si="60"/>
        <v/>
      </c>
      <c r="G576" s="49" t="str">
        <f t="shared" si="61"/>
        <v/>
      </c>
    </row>
    <row r="577" spans="1:7" ht="14.25" hidden="1" customHeight="1" x14ac:dyDescent="0.35">
      <c r="A577" s="30" t="s">
        <v>1491</v>
      </c>
      <c r="B577" s="59" t="s">
        <v>342</v>
      </c>
      <c r="C577" s="48" t="s">
        <v>343</v>
      </c>
      <c r="D577" s="55" t="s">
        <v>343</v>
      </c>
      <c r="E577" s="39"/>
      <c r="F577" s="49" t="str">
        <f t="shared" si="60"/>
        <v/>
      </c>
      <c r="G577" s="49" t="str">
        <f t="shared" si="61"/>
        <v/>
      </c>
    </row>
    <row r="578" spans="1:7" ht="14.25" hidden="1" customHeight="1" x14ac:dyDescent="0.35">
      <c r="A578" s="30" t="s">
        <v>1492</v>
      </c>
      <c r="B578" s="59" t="s">
        <v>342</v>
      </c>
      <c r="C578" s="48" t="s">
        <v>343</v>
      </c>
      <c r="D578" s="55" t="s">
        <v>343</v>
      </c>
      <c r="E578" s="39"/>
      <c r="F578" s="49" t="str">
        <f t="shared" si="60"/>
        <v/>
      </c>
      <c r="G578" s="49" t="str">
        <f t="shared" si="61"/>
        <v/>
      </c>
    </row>
    <row r="579" spans="1:7" ht="14.25" hidden="1" customHeight="1" x14ac:dyDescent="0.35">
      <c r="A579" s="30" t="s">
        <v>1493</v>
      </c>
      <c r="B579" s="59" t="s">
        <v>342</v>
      </c>
      <c r="C579" s="48" t="s">
        <v>343</v>
      </c>
      <c r="D579" s="55" t="s">
        <v>343</v>
      </c>
      <c r="E579" s="39"/>
      <c r="F579" s="49" t="str">
        <f t="shared" si="60"/>
        <v/>
      </c>
      <c r="G579" s="49" t="str">
        <f t="shared" si="61"/>
        <v/>
      </c>
    </row>
    <row r="580" spans="1:7" ht="14.25" hidden="1" customHeight="1" x14ac:dyDescent="0.35">
      <c r="A580" s="30" t="s">
        <v>1494</v>
      </c>
      <c r="B580" s="59" t="s">
        <v>342</v>
      </c>
      <c r="C580" s="48" t="s">
        <v>343</v>
      </c>
      <c r="D580" s="55" t="s">
        <v>343</v>
      </c>
      <c r="E580" s="39"/>
      <c r="F580" s="49" t="str">
        <f t="shared" si="60"/>
        <v/>
      </c>
      <c r="G580" s="49" t="str">
        <f t="shared" si="61"/>
        <v/>
      </c>
    </row>
    <row r="581" spans="1:7" ht="14.25" hidden="1" customHeight="1" x14ac:dyDescent="0.35">
      <c r="A581" s="30" t="s">
        <v>1495</v>
      </c>
      <c r="B581" s="59" t="s">
        <v>587</v>
      </c>
      <c r="C581" s="48" t="s">
        <v>343</v>
      </c>
      <c r="D581" s="55" t="s">
        <v>343</v>
      </c>
      <c r="E581" s="39"/>
      <c r="F581" s="49" t="str">
        <f t="shared" si="60"/>
        <v/>
      </c>
      <c r="G581" s="49" t="str">
        <f t="shared" si="61"/>
        <v/>
      </c>
    </row>
    <row r="582" spans="1:7" ht="14.25" hidden="1" customHeight="1" x14ac:dyDescent="0.35">
      <c r="A582" s="30" t="s">
        <v>1496</v>
      </c>
      <c r="B582" s="59" t="s">
        <v>189</v>
      </c>
      <c r="C582" s="48">
        <f t="shared" ref="C582:D582" si="62">SUM(C564:C581)</f>
        <v>0</v>
      </c>
      <c r="D582" s="55">
        <f t="shared" si="62"/>
        <v>0</v>
      </c>
      <c r="E582" s="39"/>
      <c r="F582" s="49">
        <f t="shared" ref="F582:G582" si="63">SUM(F564:F581)</f>
        <v>0</v>
      </c>
      <c r="G582" s="49">
        <f t="shared" si="63"/>
        <v>0</v>
      </c>
    </row>
    <row r="583" spans="1:7" ht="14.25" hidden="1" customHeight="1" x14ac:dyDescent="0.35">
      <c r="A583" s="30" t="s">
        <v>1497</v>
      </c>
      <c r="B583" s="30"/>
      <c r="C583" s="30"/>
      <c r="D583" s="30"/>
      <c r="E583" s="39"/>
      <c r="F583" s="39"/>
      <c r="G583" s="39"/>
    </row>
    <row r="584" spans="1:7" ht="14.25" hidden="1" customHeight="1" x14ac:dyDescent="0.35">
      <c r="A584" s="30" t="s">
        <v>1498</v>
      </c>
      <c r="B584" s="30"/>
      <c r="C584" s="30"/>
      <c r="D584" s="30"/>
      <c r="E584" s="39"/>
      <c r="F584" s="39"/>
      <c r="G584" s="39"/>
    </row>
    <row r="585" spans="1:7" ht="14.25" hidden="1" customHeight="1" x14ac:dyDescent="0.35">
      <c r="A585" s="30" t="s">
        <v>1499</v>
      </c>
      <c r="B585" s="30"/>
      <c r="C585" s="30"/>
      <c r="D585" s="30"/>
      <c r="E585" s="39"/>
      <c r="F585" s="39"/>
      <c r="G585" s="39"/>
    </row>
    <row r="586" spans="1:7" ht="14.25" hidden="1" customHeight="1" x14ac:dyDescent="0.35">
      <c r="A586" s="47"/>
      <c r="B586" s="47" t="s">
        <v>1500</v>
      </c>
      <c r="C586" s="47" t="s">
        <v>180</v>
      </c>
      <c r="D586" s="47" t="s">
        <v>843</v>
      </c>
      <c r="E586" s="47"/>
      <c r="F586" s="53" t="s">
        <v>220</v>
      </c>
      <c r="G586" s="47" t="s">
        <v>844</v>
      </c>
    </row>
    <row r="587" spans="1:7" ht="14.25" hidden="1" customHeight="1" x14ac:dyDescent="0.35">
      <c r="A587" s="30" t="s">
        <v>1501</v>
      </c>
      <c r="B587" s="59" t="s">
        <v>342</v>
      </c>
      <c r="C587" s="48" t="s">
        <v>343</v>
      </c>
      <c r="D587" s="55" t="s">
        <v>343</v>
      </c>
      <c r="E587" s="39"/>
      <c r="F587" s="49" t="str">
        <f t="shared" ref="F587:F604" si="64">IF($C$605=0,"",IF(C587="[for completion]","",IF(C587="","",C587/$C$605)))</f>
        <v/>
      </c>
      <c r="G587" s="49" t="str">
        <f t="shared" ref="G587:G604" si="65">IF($D$605=0,"",IF(D587="[for completion]","",IF(D587="","",D587/$D$605)))</f>
        <v/>
      </c>
    </row>
    <row r="588" spans="1:7" ht="14.25" hidden="1" customHeight="1" x14ac:dyDescent="0.35">
      <c r="A588" s="30" t="s">
        <v>1502</v>
      </c>
      <c r="B588" s="59" t="s">
        <v>342</v>
      </c>
      <c r="C588" s="48" t="s">
        <v>343</v>
      </c>
      <c r="D588" s="55" t="s">
        <v>343</v>
      </c>
      <c r="E588" s="39"/>
      <c r="F588" s="49" t="str">
        <f t="shared" si="64"/>
        <v/>
      </c>
      <c r="G588" s="49" t="str">
        <f t="shared" si="65"/>
        <v/>
      </c>
    </row>
    <row r="589" spans="1:7" ht="14.25" hidden="1" customHeight="1" x14ac:dyDescent="0.35">
      <c r="A589" s="30" t="s">
        <v>1503</v>
      </c>
      <c r="B589" s="59" t="s">
        <v>342</v>
      </c>
      <c r="C589" s="48" t="s">
        <v>343</v>
      </c>
      <c r="D589" s="55" t="s">
        <v>343</v>
      </c>
      <c r="E589" s="39"/>
      <c r="F589" s="49" t="str">
        <f t="shared" si="64"/>
        <v/>
      </c>
      <c r="G589" s="49" t="str">
        <f t="shared" si="65"/>
        <v/>
      </c>
    </row>
    <row r="590" spans="1:7" ht="14.25" hidden="1" customHeight="1" x14ac:dyDescent="0.35">
      <c r="A590" s="30" t="s">
        <v>1504</v>
      </c>
      <c r="B590" s="59" t="s">
        <v>342</v>
      </c>
      <c r="C590" s="48" t="s">
        <v>343</v>
      </c>
      <c r="D590" s="55" t="s">
        <v>343</v>
      </c>
      <c r="E590" s="39"/>
      <c r="F590" s="49" t="str">
        <f t="shared" si="64"/>
        <v/>
      </c>
      <c r="G590" s="49" t="str">
        <f t="shared" si="65"/>
        <v/>
      </c>
    </row>
    <row r="591" spans="1:7" ht="14.25" hidden="1" customHeight="1" x14ac:dyDescent="0.35">
      <c r="A591" s="30" t="s">
        <v>1505</v>
      </c>
      <c r="B591" s="59" t="s">
        <v>342</v>
      </c>
      <c r="C591" s="48" t="s">
        <v>343</v>
      </c>
      <c r="D591" s="55" t="s">
        <v>343</v>
      </c>
      <c r="E591" s="39"/>
      <c r="F591" s="49" t="str">
        <f t="shared" si="64"/>
        <v/>
      </c>
      <c r="G591" s="49" t="str">
        <f t="shared" si="65"/>
        <v/>
      </c>
    </row>
    <row r="592" spans="1:7" ht="14.25" hidden="1" customHeight="1" x14ac:dyDescent="0.35">
      <c r="A592" s="30" t="s">
        <v>1506</v>
      </c>
      <c r="B592" s="59" t="s">
        <v>342</v>
      </c>
      <c r="C592" s="48" t="s">
        <v>343</v>
      </c>
      <c r="D592" s="55" t="s">
        <v>343</v>
      </c>
      <c r="E592" s="39"/>
      <c r="F592" s="49" t="str">
        <f t="shared" si="64"/>
        <v/>
      </c>
      <c r="G592" s="49" t="str">
        <f t="shared" si="65"/>
        <v/>
      </c>
    </row>
    <row r="593" spans="1:7" ht="14.25" hidden="1" customHeight="1" x14ac:dyDescent="0.35">
      <c r="A593" s="30" t="s">
        <v>1507</v>
      </c>
      <c r="B593" s="59" t="s">
        <v>342</v>
      </c>
      <c r="C593" s="48" t="s">
        <v>343</v>
      </c>
      <c r="D593" s="55" t="s">
        <v>343</v>
      </c>
      <c r="E593" s="39"/>
      <c r="F593" s="49" t="str">
        <f t="shared" si="64"/>
        <v/>
      </c>
      <c r="G593" s="49" t="str">
        <f t="shared" si="65"/>
        <v/>
      </c>
    </row>
    <row r="594" spans="1:7" ht="14.25" hidden="1" customHeight="1" x14ac:dyDescent="0.35">
      <c r="A594" s="30" t="s">
        <v>1508</v>
      </c>
      <c r="B594" s="59" t="s">
        <v>342</v>
      </c>
      <c r="C594" s="48" t="s">
        <v>343</v>
      </c>
      <c r="D594" s="55" t="s">
        <v>343</v>
      </c>
      <c r="E594" s="39"/>
      <c r="F594" s="49" t="str">
        <f t="shared" si="64"/>
        <v/>
      </c>
      <c r="G594" s="49" t="str">
        <f t="shared" si="65"/>
        <v/>
      </c>
    </row>
    <row r="595" spans="1:7" ht="14.25" hidden="1" customHeight="1" x14ac:dyDescent="0.35">
      <c r="A595" s="30" t="s">
        <v>1509</v>
      </c>
      <c r="B595" s="59" t="s">
        <v>342</v>
      </c>
      <c r="C595" s="48" t="s">
        <v>343</v>
      </c>
      <c r="D595" s="55" t="s">
        <v>343</v>
      </c>
      <c r="E595" s="39"/>
      <c r="F595" s="49" t="str">
        <f t="shared" si="64"/>
        <v/>
      </c>
      <c r="G595" s="49" t="str">
        <f t="shared" si="65"/>
        <v/>
      </c>
    </row>
    <row r="596" spans="1:7" ht="14.25" hidden="1" customHeight="1" x14ac:dyDescent="0.35">
      <c r="A596" s="30" t="s">
        <v>1510</v>
      </c>
      <c r="B596" s="59" t="s">
        <v>342</v>
      </c>
      <c r="C596" s="48" t="s">
        <v>343</v>
      </c>
      <c r="D596" s="55" t="s">
        <v>343</v>
      </c>
      <c r="E596" s="39"/>
      <c r="F596" s="49" t="str">
        <f t="shared" si="64"/>
        <v/>
      </c>
      <c r="G596" s="49" t="str">
        <f t="shared" si="65"/>
        <v/>
      </c>
    </row>
    <row r="597" spans="1:7" ht="14.25" hidden="1" customHeight="1" x14ac:dyDescent="0.35">
      <c r="A597" s="30" t="s">
        <v>1511</v>
      </c>
      <c r="B597" s="59" t="s">
        <v>342</v>
      </c>
      <c r="C597" s="48" t="s">
        <v>343</v>
      </c>
      <c r="D597" s="55" t="s">
        <v>343</v>
      </c>
      <c r="E597" s="39"/>
      <c r="F597" s="49" t="str">
        <f t="shared" si="64"/>
        <v/>
      </c>
      <c r="G597" s="49" t="str">
        <f t="shared" si="65"/>
        <v/>
      </c>
    </row>
    <row r="598" spans="1:7" ht="14.25" hidden="1" customHeight="1" x14ac:dyDescent="0.35">
      <c r="A598" s="30" t="s">
        <v>1512</v>
      </c>
      <c r="B598" s="59" t="s">
        <v>342</v>
      </c>
      <c r="C598" s="48" t="s">
        <v>343</v>
      </c>
      <c r="D598" s="55" t="s">
        <v>343</v>
      </c>
      <c r="E598" s="39"/>
      <c r="F598" s="49" t="str">
        <f t="shared" si="64"/>
        <v/>
      </c>
      <c r="G598" s="49" t="str">
        <f t="shared" si="65"/>
        <v/>
      </c>
    </row>
    <row r="599" spans="1:7" ht="14.25" hidden="1" customHeight="1" x14ac:dyDescent="0.35">
      <c r="A599" s="30" t="s">
        <v>1513</v>
      </c>
      <c r="B599" s="59" t="s">
        <v>342</v>
      </c>
      <c r="C599" s="48" t="s">
        <v>343</v>
      </c>
      <c r="D599" s="55" t="s">
        <v>343</v>
      </c>
      <c r="E599" s="39"/>
      <c r="F599" s="49" t="str">
        <f t="shared" si="64"/>
        <v/>
      </c>
      <c r="G599" s="49" t="str">
        <f t="shared" si="65"/>
        <v/>
      </c>
    </row>
    <row r="600" spans="1:7" ht="14.25" hidden="1" customHeight="1" x14ac:dyDescent="0.35">
      <c r="A600" s="30" t="s">
        <v>1514</v>
      </c>
      <c r="B600" s="59" t="s">
        <v>342</v>
      </c>
      <c r="C600" s="48" t="s">
        <v>343</v>
      </c>
      <c r="D600" s="55" t="s">
        <v>343</v>
      </c>
      <c r="E600" s="39"/>
      <c r="F600" s="49" t="str">
        <f t="shared" si="64"/>
        <v/>
      </c>
      <c r="G600" s="49" t="str">
        <f t="shared" si="65"/>
        <v/>
      </c>
    </row>
    <row r="601" spans="1:7" ht="14.25" hidden="1" customHeight="1" x14ac:dyDescent="0.35">
      <c r="A601" s="30" t="s">
        <v>1515</v>
      </c>
      <c r="B601" s="59" t="s">
        <v>342</v>
      </c>
      <c r="C601" s="48" t="s">
        <v>343</v>
      </c>
      <c r="D601" s="55" t="s">
        <v>343</v>
      </c>
      <c r="E601" s="39"/>
      <c r="F601" s="49" t="str">
        <f t="shared" si="64"/>
        <v/>
      </c>
      <c r="G601" s="49" t="str">
        <f t="shared" si="65"/>
        <v/>
      </c>
    </row>
    <row r="602" spans="1:7" ht="14.25" hidden="1" customHeight="1" x14ac:dyDescent="0.35">
      <c r="A602" s="30" t="s">
        <v>1516</v>
      </c>
      <c r="B602" s="59" t="s">
        <v>342</v>
      </c>
      <c r="C602" s="48" t="s">
        <v>343</v>
      </c>
      <c r="D602" s="55" t="s">
        <v>343</v>
      </c>
      <c r="E602" s="39"/>
      <c r="F602" s="49" t="str">
        <f t="shared" si="64"/>
        <v/>
      </c>
      <c r="G602" s="49" t="str">
        <f t="shared" si="65"/>
        <v/>
      </c>
    </row>
    <row r="603" spans="1:7" ht="14.25" hidden="1" customHeight="1" x14ac:dyDescent="0.35">
      <c r="A603" s="30" t="s">
        <v>1517</v>
      </c>
      <c r="B603" s="59" t="s">
        <v>342</v>
      </c>
      <c r="C603" s="48" t="s">
        <v>343</v>
      </c>
      <c r="D603" s="55" t="s">
        <v>343</v>
      </c>
      <c r="E603" s="39"/>
      <c r="F603" s="49" t="str">
        <f t="shared" si="64"/>
        <v/>
      </c>
      <c r="G603" s="49" t="str">
        <f t="shared" si="65"/>
        <v/>
      </c>
    </row>
    <row r="604" spans="1:7" ht="14.25" hidden="1" customHeight="1" x14ac:dyDescent="0.35">
      <c r="A604" s="30" t="s">
        <v>1518</v>
      </c>
      <c r="B604" s="59" t="s">
        <v>587</v>
      </c>
      <c r="C604" s="48" t="s">
        <v>343</v>
      </c>
      <c r="D604" s="55" t="s">
        <v>343</v>
      </c>
      <c r="E604" s="39"/>
      <c r="F604" s="49" t="str">
        <f t="shared" si="64"/>
        <v/>
      </c>
      <c r="G604" s="49" t="str">
        <f t="shared" si="65"/>
        <v/>
      </c>
    </row>
    <row r="605" spans="1:7" ht="14.25" hidden="1" customHeight="1" x14ac:dyDescent="0.35">
      <c r="A605" s="30" t="s">
        <v>1519</v>
      </c>
      <c r="B605" s="59" t="s">
        <v>189</v>
      </c>
      <c r="C605" s="48">
        <f t="shared" ref="C605:D605" si="66">SUM(C587:C604)</f>
        <v>0</v>
      </c>
      <c r="D605" s="55">
        <f t="shared" si="66"/>
        <v>0</v>
      </c>
      <c r="E605" s="39"/>
      <c r="F605" s="49">
        <f t="shared" ref="F605:G605" si="67">SUM(F587:F604)</f>
        <v>0</v>
      </c>
      <c r="G605" s="49">
        <f t="shared" si="67"/>
        <v>0</v>
      </c>
    </row>
    <row r="606" spans="1:7" ht="14.25" hidden="1" customHeight="1" x14ac:dyDescent="0.35">
      <c r="A606" s="47"/>
      <c r="B606" s="53" t="s">
        <v>890</v>
      </c>
      <c r="C606" s="47" t="s">
        <v>180</v>
      </c>
      <c r="D606" s="47" t="s">
        <v>843</v>
      </c>
      <c r="E606" s="47"/>
      <c r="F606" s="53" t="s">
        <v>220</v>
      </c>
      <c r="G606" s="47" t="s">
        <v>844</v>
      </c>
    </row>
    <row r="607" spans="1:7" ht="14.25" hidden="1" customHeight="1" x14ac:dyDescent="0.35">
      <c r="A607" s="30" t="s">
        <v>1520</v>
      </c>
      <c r="B607" s="59" t="s">
        <v>617</v>
      </c>
      <c r="C607" s="48" t="s">
        <v>343</v>
      </c>
      <c r="D607" s="55" t="s">
        <v>343</v>
      </c>
      <c r="E607" s="39"/>
      <c r="F607" s="49" t="str">
        <f t="shared" ref="F607:F619" si="68">IF($C$620=0,"",IF(C607="[for completion]","",IF(C607="","",C607/$C$620)))</f>
        <v/>
      </c>
      <c r="G607" s="49" t="str">
        <f t="shared" ref="G607:G619" si="69">IF($D$620=0,"",IF(D607="[for completion]","",IF(D607="","",D607/$D$620)))</f>
        <v/>
      </c>
    </row>
    <row r="608" spans="1:7" ht="14.25" hidden="1" customHeight="1" x14ac:dyDescent="0.35">
      <c r="A608" s="30" t="s">
        <v>1521</v>
      </c>
      <c r="B608" s="59" t="s">
        <v>619</v>
      </c>
      <c r="C608" s="48" t="s">
        <v>343</v>
      </c>
      <c r="D608" s="55" t="s">
        <v>343</v>
      </c>
      <c r="E608" s="39"/>
      <c r="F608" s="49" t="str">
        <f t="shared" si="68"/>
        <v/>
      </c>
      <c r="G608" s="49" t="str">
        <f t="shared" si="69"/>
        <v/>
      </c>
    </row>
    <row r="609" spans="1:7" ht="14.25" hidden="1" customHeight="1" x14ac:dyDescent="0.35">
      <c r="A609" s="30" t="s">
        <v>1522</v>
      </c>
      <c r="B609" s="59" t="s">
        <v>621</v>
      </c>
      <c r="C609" s="48" t="s">
        <v>343</v>
      </c>
      <c r="D609" s="55" t="s">
        <v>343</v>
      </c>
      <c r="E609" s="39"/>
      <c r="F609" s="49" t="str">
        <f t="shared" si="68"/>
        <v/>
      </c>
      <c r="G609" s="49" t="str">
        <f t="shared" si="69"/>
        <v/>
      </c>
    </row>
    <row r="610" spans="1:7" ht="14.25" hidden="1" customHeight="1" x14ac:dyDescent="0.35">
      <c r="A610" s="30" t="s">
        <v>1523</v>
      </c>
      <c r="B610" s="59" t="s">
        <v>623</v>
      </c>
      <c r="C610" s="48" t="s">
        <v>343</v>
      </c>
      <c r="D610" s="55" t="s">
        <v>343</v>
      </c>
      <c r="E610" s="39"/>
      <c r="F610" s="49" t="str">
        <f t="shared" si="68"/>
        <v/>
      </c>
      <c r="G610" s="49" t="str">
        <f t="shared" si="69"/>
        <v/>
      </c>
    </row>
    <row r="611" spans="1:7" ht="14.25" hidden="1" customHeight="1" x14ac:dyDescent="0.35">
      <c r="A611" s="30" t="s">
        <v>1524</v>
      </c>
      <c r="B611" s="59" t="s">
        <v>625</v>
      </c>
      <c r="C611" s="48" t="s">
        <v>343</v>
      </c>
      <c r="D611" s="55" t="s">
        <v>343</v>
      </c>
      <c r="E611" s="39"/>
      <c r="F611" s="49" t="str">
        <f t="shared" si="68"/>
        <v/>
      </c>
      <c r="G611" s="49" t="str">
        <f t="shared" si="69"/>
        <v/>
      </c>
    </row>
    <row r="612" spans="1:7" ht="14.25" hidden="1" customHeight="1" x14ac:dyDescent="0.35">
      <c r="A612" s="30" t="s">
        <v>1525</v>
      </c>
      <c r="B612" s="59" t="s">
        <v>627</v>
      </c>
      <c r="C612" s="48" t="s">
        <v>343</v>
      </c>
      <c r="D612" s="55" t="s">
        <v>343</v>
      </c>
      <c r="E612" s="39"/>
      <c r="F612" s="49" t="str">
        <f t="shared" si="68"/>
        <v/>
      </c>
      <c r="G612" s="49" t="str">
        <f t="shared" si="69"/>
        <v/>
      </c>
    </row>
    <row r="613" spans="1:7" ht="14.25" hidden="1" customHeight="1" x14ac:dyDescent="0.35">
      <c r="A613" s="30" t="s">
        <v>1526</v>
      </c>
      <c r="B613" s="59" t="s">
        <v>629</v>
      </c>
      <c r="C613" s="48" t="s">
        <v>343</v>
      </c>
      <c r="D613" s="55" t="s">
        <v>343</v>
      </c>
      <c r="E613" s="39"/>
      <c r="F613" s="49" t="str">
        <f t="shared" si="68"/>
        <v/>
      </c>
      <c r="G613" s="49" t="str">
        <f t="shared" si="69"/>
        <v/>
      </c>
    </row>
    <row r="614" spans="1:7" ht="14.25" hidden="1" customHeight="1" x14ac:dyDescent="0.35">
      <c r="A614" s="30" t="s">
        <v>1527</v>
      </c>
      <c r="B614" s="59" t="s">
        <v>631</v>
      </c>
      <c r="C614" s="48" t="s">
        <v>343</v>
      </c>
      <c r="D614" s="55" t="s">
        <v>343</v>
      </c>
      <c r="E614" s="39"/>
      <c r="F614" s="49" t="str">
        <f t="shared" si="68"/>
        <v/>
      </c>
      <c r="G614" s="49" t="str">
        <f t="shared" si="69"/>
        <v/>
      </c>
    </row>
    <row r="615" spans="1:7" ht="14.25" hidden="1" customHeight="1" x14ac:dyDescent="0.35">
      <c r="A615" s="30" t="s">
        <v>1528</v>
      </c>
      <c r="B615" s="59" t="s">
        <v>900</v>
      </c>
      <c r="C615" s="48" t="s">
        <v>343</v>
      </c>
      <c r="D615" s="30" t="s">
        <v>343</v>
      </c>
      <c r="E615" s="39"/>
      <c r="F615" s="49" t="str">
        <f t="shared" si="68"/>
        <v/>
      </c>
      <c r="G615" s="49" t="str">
        <f t="shared" si="69"/>
        <v/>
      </c>
    </row>
    <row r="616" spans="1:7" ht="14.25" hidden="1" customHeight="1" x14ac:dyDescent="0.35">
      <c r="A616" s="30" t="s">
        <v>1529</v>
      </c>
      <c r="B616" s="30" t="s">
        <v>635</v>
      </c>
      <c r="C616" s="48" t="s">
        <v>343</v>
      </c>
      <c r="D616" s="30" t="s">
        <v>343</v>
      </c>
      <c r="F616" s="49" t="str">
        <f t="shared" si="68"/>
        <v/>
      </c>
      <c r="G616" s="49" t="str">
        <f t="shared" si="69"/>
        <v/>
      </c>
    </row>
    <row r="617" spans="1:7" ht="14.25" hidden="1" customHeight="1" x14ac:dyDescent="0.35">
      <c r="A617" s="30" t="s">
        <v>1530</v>
      </c>
      <c r="B617" s="30" t="s">
        <v>637</v>
      </c>
      <c r="C617" s="48" t="s">
        <v>343</v>
      </c>
      <c r="D617" s="30" t="s">
        <v>343</v>
      </c>
      <c r="F617" s="49" t="str">
        <f t="shared" si="68"/>
        <v/>
      </c>
      <c r="G617" s="49" t="str">
        <f t="shared" si="69"/>
        <v/>
      </c>
    </row>
    <row r="618" spans="1:7" ht="14.25" hidden="1" customHeight="1" x14ac:dyDescent="0.35">
      <c r="A618" s="30" t="s">
        <v>1531</v>
      </c>
      <c r="B618" s="59" t="s">
        <v>639</v>
      </c>
      <c r="C618" s="48" t="s">
        <v>343</v>
      </c>
      <c r="D618" s="30" t="s">
        <v>343</v>
      </c>
      <c r="E618" s="39"/>
      <c r="F618" s="49" t="str">
        <f t="shared" si="68"/>
        <v/>
      </c>
      <c r="G618" s="49" t="str">
        <f t="shared" si="69"/>
        <v/>
      </c>
    </row>
    <row r="619" spans="1:7" ht="14.25" hidden="1" customHeight="1" x14ac:dyDescent="0.35">
      <c r="A619" s="30" t="s">
        <v>1532</v>
      </c>
      <c r="B619" s="59" t="s">
        <v>587</v>
      </c>
      <c r="C619" s="30" t="s">
        <v>343</v>
      </c>
      <c r="D619" s="30" t="s">
        <v>343</v>
      </c>
      <c r="E619" s="39"/>
      <c r="F619" s="49" t="str">
        <f t="shared" si="68"/>
        <v/>
      </c>
      <c r="G619" s="49" t="str">
        <f t="shared" si="69"/>
        <v/>
      </c>
    </row>
    <row r="620" spans="1:7" ht="14.25" hidden="1" customHeight="1" x14ac:dyDescent="0.35">
      <c r="A620" s="30" t="s">
        <v>1533</v>
      </c>
      <c r="B620" s="59" t="s">
        <v>189</v>
      </c>
      <c r="C620" s="48">
        <f t="shared" ref="C620:D620" si="70">SUM(C607:C619)</f>
        <v>0</v>
      </c>
      <c r="D620" s="55">
        <f t="shared" si="70"/>
        <v>0</v>
      </c>
      <c r="E620" s="39"/>
      <c r="F620" s="49">
        <f t="shared" ref="F620:G620" si="71">SUM(F607:F619)</f>
        <v>0</v>
      </c>
      <c r="G620" s="49">
        <f t="shared" si="71"/>
        <v>0</v>
      </c>
    </row>
    <row r="621" spans="1:7" ht="14.25" hidden="1" customHeight="1" x14ac:dyDescent="0.35">
      <c r="A621" s="30" t="s">
        <v>1534</v>
      </c>
      <c r="B621" s="30"/>
      <c r="C621" s="30"/>
      <c r="D621" s="30"/>
      <c r="E621" s="30"/>
      <c r="F621" s="30"/>
      <c r="G621" s="30"/>
    </row>
    <row r="622" spans="1:7" ht="14.25" hidden="1" customHeight="1" x14ac:dyDescent="0.35">
      <c r="A622" s="30" t="s">
        <v>1535</v>
      </c>
      <c r="B622" s="30"/>
      <c r="C622" s="30"/>
      <c r="D622" s="30"/>
      <c r="E622" s="30"/>
      <c r="F622" s="30"/>
      <c r="G622" s="30"/>
    </row>
    <row r="623" spans="1:7" ht="14.25" hidden="1" customHeight="1" x14ac:dyDescent="0.35">
      <c r="A623" s="30" t="s">
        <v>1536</v>
      </c>
      <c r="B623" s="30"/>
      <c r="C623" s="30"/>
      <c r="D623" s="30"/>
      <c r="E623" s="30"/>
      <c r="F623" s="30"/>
      <c r="G623" s="30"/>
    </row>
    <row r="624" spans="1:7" ht="14.25" hidden="1" customHeight="1" x14ac:dyDescent="0.35">
      <c r="A624" s="30" t="s">
        <v>1537</v>
      </c>
      <c r="B624" s="30"/>
      <c r="C624" s="30"/>
      <c r="D624" s="30"/>
      <c r="E624" s="30"/>
      <c r="F624" s="30"/>
      <c r="G624" s="30"/>
    </row>
    <row r="625" spans="1:7" ht="14.25" hidden="1" customHeight="1" x14ac:dyDescent="0.35">
      <c r="A625" s="30" t="s">
        <v>1538</v>
      </c>
      <c r="B625" s="30"/>
      <c r="C625" s="30"/>
      <c r="D625" s="30"/>
      <c r="E625" s="30"/>
      <c r="F625" s="30"/>
      <c r="G625" s="30"/>
    </row>
    <row r="626" spans="1:7" ht="14.25" hidden="1" customHeight="1" x14ac:dyDescent="0.35">
      <c r="A626" s="30" t="s">
        <v>1539</v>
      </c>
      <c r="B626" s="30"/>
      <c r="C626" s="30"/>
      <c r="D626" s="30"/>
      <c r="E626" s="30"/>
      <c r="F626" s="30"/>
      <c r="G626" s="30"/>
    </row>
    <row r="627" spans="1:7" ht="14.25" hidden="1" customHeight="1" x14ac:dyDescent="0.35">
      <c r="A627" s="30" t="s">
        <v>1540</v>
      </c>
      <c r="B627" s="30"/>
      <c r="C627" s="30"/>
      <c r="D627" s="30"/>
      <c r="E627" s="30"/>
      <c r="F627" s="30"/>
      <c r="G627" s="30"/>
    </row>
    <row r="628" spans="1:7" ht="14.25" hidden="1" customHeight="1" x14ac:dyDescent="0.35">
      <c r="A628" s="30" t="s">
        <v>1541</v>
      </c>
      <c r="B628" s="30"/>
      <c r="C628" s="30"/>
      <c r="D628" s="30"/>
      <c r="E628" s="30"/>
      <c r="F628" s="30"/>
      <c r="G628" s="30"/>
    </row>
    <row r="629" spans="1:7" ht="14.25" hidden="1" customHeight="1" x14ac:dyDescent="0.35">
      <c r="A629" s="30" t="s">
        <v>1542</v>
      </c>
      <c r="B629" s="30"/>
      <c r="C629" s="30"/>
      <c r="D629" s="30"/>
      <c r="E629" s="30"/>
      <c r="F629" s="30"/>
      <c r="G629" s="30"/>
    </row>
    <row r="630" spans="1:7" ht="14.25" hidden="1" customHeight="1" x14ac:dyDescent="0.35">
      <c r="A630" s="30" t="s">
        <v>1543</v>
      </c>
      <c r="B630" s="30"/>
      <c r="C630" s="30"/>
      <c r="D630" s="30"/>
      <c r="E630" s="30"/>
      <c r="F630" s="30"/>
      <c r="G630" s="30"/>
    </row>
    <row r="631" spans="1:7" ht="14.25" hidden="1" customHeight="1" x14ac:dyDescent="0.35">
      <c r="A631" s="47"/>
      <c r="B631" s="53" t="s">
        <v>916</v>
      </c>
      <c r="C631" s="47" t="s">
        <v>180</v>
      </c>
      <c r="D631" s="47" t="s">
        <v>843</v>
      </c>
      <c r="E631" s="47"/>
      <c r="F631" s="47" t="s">
        <v>220</v>
      </c>
      <c r="G631" s="47" t="s">
        <v>1544</v>
      </c>
    </row>
    <row r="632" spans="1:7" ht="14.25" hidden="1" customHeight="1" x14ac:dyDescent="0.35">
      <c r="A632" s="30" t="s">
        <v>1545</v>
      </c>
      <c r="B632" s="59" t="s">
        <v>671</v>
      </c>
      <c r="C632" s="48" t="s">
        <v>343</v>
      </c>
      <c r="D632" s="55" t="s">
        <v>343</v>
      </c>
      <c r="E632" s="39"/>
      <c r="F632" s="49" t="str">
        <f t="shared" ref="F632:F635" si="72">IF($C$636=0,"",IF(C632="[for completion]","",IF(C632="","",C632/$C$636)))</f>
        <v/>
      </c>
      <c r="G632" s="49" t="str">
        <f t="shared" ref="G632:G635" si="73">IF($D$636=0,"",IF(D632="[for completion]","",IF(D632="","",D632/$D$636)))</f>
        <v/>
      </c>
    </row>
    <row r="633" spans="1:7" ht="14.25" hidden="1" customHeight="1" x14ac:dyDescent="0.35">
      <c r="A633" s="30" t="s">
        <v>1546</v>
      </c>
      <c r="B633" s="73" t="s">
        <v>673</v>
      </c>
      <c r="C633" s="48" t="s">
        <v>343</v>
      </c>
      <c r="D633" s="55" t="s">
        <v>343</v>
      </c>
      <c r="E633" s="39"/>
      <c r="F633" s="49" t="str">
        <f t="shared" si="72"/>
        <v/>
      </c>
      <c r="G633" s="49" t="str">
        <f t="shared" si="73"/>
        <v/>
      </c>
    </row>
    <row r="634" spans="1:7" ht="14.25" hidden="1" customHeight="1" x14ac:dyDescent="0.35">
      <c r="A634" s="30" t="s">
        <v>1547</v>
      </c>
      <c r="B634" s="59" t="s">
        <v>666</v>
      </c>
      <c r="C634" s="48" t="s">
        <v>343</v>
      </c>
      <c r="D634" s="55" t="s">
        <v>343</v>
      </c>
      <c r="E634" s="39"/>
      <c r="F634" s="49" t="str">
        <f t="shared" si="72"/>
        <v/>
      </c>
      <c r="G634" s="49" t="str">
        <f t="shared" si="73"/>
        <v/>
      </c>
    </row>
    <row r="635" spans="1:7" ht="14.25" hidden="1" customHeight="1" x14ac:dyDescent="0.35">
      <c r="A635" s="30" t="s">
        <v>1548</v>
      </c>
      <c r="B635" s="30" t="s">
        <v>587</v>
      </c>
      <c r="C635" s="48" t="s">
        <v>343</v>
      </c>
      <c r="D635" s="55" t="s">
        <v>343</v>
      </c>
      <c r="E635" s="39"/>
      <c r="F635" s="49" t="str">
        <f t="shared" si="72"/>
        <v/>
      </c>
      <c r="G635" s="49" t="str">
        <f t="shared" si="73"/>
        <v/>
      </c>
    </row>
    <row r="636" spans="1:7" ht="14.25" hidden="1" customHeight="1" x14ac:dyDescent="0.35">
      <c r="A636" s="30" t="s">
        <v>1549</v>
      </c>
      <c r="B636" s="59" t="s">
        <v>189</v>
      </c>
      <c r="C636" s="48">
        <f t="shared" ref="C636:D636" si="74">SUM(C632:C635)</f>
        <v>0</v>
      </c>
      <c r="D636" s="55">
        <f t="shared" si="74"/>
        <v>0</v>
      </c>
      <c r="E636" s="39"/>
      <c r="F636" s="49">
        <f t="shared" ref="F636:G636" si="75">SUM(F632:F635)</f>
        <v>0</v>
      </c>
      <c r="G636" s="49">
        <f t="shared" si="75"/>
        <v>0</v>
      </c>
    </row>
    <row r="637" spans="1:7" ht="14.25" hidden="1" customHeight="1" x14ac:dyDescent="0.35"/>
    <row r="638" spans="1:7" ht="14.25" hidden="1" customHeight="1" x14ac:dyDescent="0.35">
      <c r="A638" s="47"/>
      <c r="B638" s="47" t="s">
        <v>1550</v>
      </c>
      <c r="C638" s="53" t="s">
        <v>679</v>
      </c>
      <c r="D638" s="53" t="s">
        <v>923</v>
      </c>
      <c r="E638" s="47"/>
      <c r="F638" s="53" t="s">
        <v>681</v>
      </c>
      <c r="G638" s="47"/>
    </row>
    <row r="639" spans="1:7" ht="14.25" hidden="1" customHeight="1" x14ac:dyDescent="0.35">
      <c r="A639" s="30" t="s">
        <v>1551</v>
      </c>
      <c r="B639" s="59" t="s">
        <v>803</v>
      </c>
      <c r="C639" s="48" t="s">
        <v>343</v>
      </c>
      <c r="D639" s="30" t="s">
        <v>343</v>
      </c>
      <c r="E639" s="30"/>
      <c r="F639" s="30" t="s">
        <v>343</v>
      </c>
      <c r="G639" s="49"/>
    </row>
    <row r="640" spans="1:7" ht="14.25" hidden="1" customHeight="1" x14ac:dyDescent="0.35">
      <c r="A640" s="30" t="s">
        <v>1552</v>
      </c>
      <c r="B640" s="59" t="s">
        <v>805</v>
      </c>
      <c r="C640" s="48" t="s">
        <v>343</v>
      </c>
      <c r="D640" s="30" t="s">
        <v>343</v>
      </c>
      <c r="E640" s="30"/>
      <c r="F640" s="30" t="s">
        <v>343</v>
      </c>
      <c r="G640" s="49"/>
    </row>
    <row r="641" spans="1:7" ht="14.25" hidden="1" customHeight="1" x14ac:dyDescent="0.35">
      <c r="A641" s="30" t="s">
        <v>1553</v>
      </c>
      <c r="B641" s="59" t="s">
        <v>807</v>
      </c>
      <c r="C641" s="48" t="s">
        <v>343</v>
      </c>
      <c r="D641" s="30" t="s">
        <v>343</v>
      </c>
      <c r="E641" s="30"/>
      <c r="F641" s="30" t="s">
        <v>343</v>
      </c>
      <c r="G641" s="49"/>
    </row>
    <row r="642" spans="1:7" ht="14.25" hidden="1" customHeight="1" x14ac:dyDescent="0.35">
      <c r="A642" s="30" t="s">
        <v>1554</v>
      </c>
      <c r="B642" s="59" t="s">
        <v>809</v>
      </c>
      <c r="C642" s="48" t="s">
        <v>343</v>
      </c>
      <c r="D642" s="30" t="s">
        <v>343</v>
      </c>
      <c r="E642" s="30"/>
      <c r="F642" s="30" t="s">
        <v>343</v>
      </c>
      <c r="G642" s="49"/>
    </row>
    <row r="643" spans="1:7" ht="14.25" hidden="1" customHeight="1" x14ac:dyDescent="0.35">
      <c r="A643" s="30" t="s">
        <v>1555</v>
      </c>
      <c r="B643" s="59" t="s">
        <v>811</v>
      </c>
      <c r="C643" s="48" t="s">
        <v>343</v>
      </c>
      <c r="D643" s="30" t="s">
        <v>343</v>
      </c>
      <c r="E643" s="30"/>
      <c r="F643" s="30" t="s">
        <v>343</v>
      </c>
      <c r="G643" s="49"/>
    </row>
    <row r="644" spans="1:7" ht="14.25" hidden="1" customHeight="1" x14ac:dyDescent="0.35">
      <c r="A644" s="30" t="s">
        <v>1556</v>
      </c>
      <c r="B644" s="59" t="s">
        <v>813</v>
      </c>
      <c r="C644" s="48" t="s">
        <v>343</v>
      </c>
      <c r="D644" s="30" t="s">
        <v>343</v>
      </c>
      <c r="E644" s="30"/>
      <c r="F644" s="30" t="s">
        <v>343</v>
      </c>
      <c r="G644" s="49"/>
    </row>
    <row r="645" spans="1:7" ht="14.25" hidden="1" customHeight="1" x14ac:dyDescent="0.35">
      <c r="A645" s="30" t="s">
        <v>1557</v>
      </c>
      <c r="B645" s="59" t="s">
        <v>815</v>
      </c>
      <c r="C645" s="48" t="s">
        <v>343</v>
      </c>
      <c r="D645" s="30" t="s">
        <v>343</v>
      </c>
      <c r="E645" s="30"/>
      <c r="F645" s="30" t="s">
        <v>343</v>
      </c>
      <c r="G645" s="49"/>
    </row>
    <row r="646" spans="1:7" ht="14.25" hidden="1" customHeight="1" x14ac:dyDescent="0.35">
      <c r="A646" s="30" t="s">
        <v>1558</v>
      </c>
      <c r="B646" s="59" t="s">
        <v>817</v>
      </c>
      <c r="C646" s="48" t="s">
        <v>343</v>
      </c>
      <c r="D646" s="30" t="s">
        <v>343</v>
      </c>
      <c r="E646" s="30"/>
      <c r="F646" s="30" t="s">
        <v>343</v>
      </c>
      <c r="G646" s="49"/>
    </row>
    <row r="647" spans="1:7" ht="14.25" hidden="1" customHeight="1" x14ac:dyDescent="0.35">
      <c r="A647" s="30" t="s">
        <v>1559</v>
      </c>
      <c r="B647" s="59" t="s">
        <v>819</v>
      </c>
      <c r="C647" s="48" t="s">
        <v>343</v>
      </c>
      <c r="D647" s="30" t="s">
        <v>343</v>
      </c>
      <c r="E647" s="30"/>
      <c r="F647" s="30" t="s">
        <v>343</v>
      </c>
      <c r="G647" s="49"/>
    </row>
    <row r="648" spans="1:7" ht="14.25" hidden="1" customHeight="1" x14ac:dyDescent="0.35">
      <c r="A648" s="30" t="s">
        <v>1560</v>
      </c>
      <c r="B648" s="59" t="s">
        <v>821</v>
      </c>
      <c r="C648" s="48" t="s">
        <v>343</v>
      </c>
      <c r="D648" s="30" t="s">
        <v>343</v>
      </c>
      <c r="E648" s="30"/>
      <c r="F648" s="30" t="s">
        <v>343</v>
      </c>
      <c r="G648" s="49"/>
    </row>
    <row r="649" spans="1:7" ht="14.25" hidden="1" customHeight="1" x14ac:dyDescent="0.35">
      <c r="A649" s="30" t="s">
        <v>1561</v>
      </c>
      <c r="B649" s="59" t="s">
        <v>823</v>
      </c>
      <c r="C649" s="48" t="s">
        <v>343</v>
      </c>
      <c r="D649" s="30" t="s">
        <v>343</v>
      </c>
      <c r="E649" s="30"/>
      <c r="F649" s="30" t="s">
        <v>343</v>
      </c>
      <c r="G649" s="49"/>
    </row>
    <row r="650" spans="1:7" ht="14.25" hidden="1" customHeight="1" x14ac:dyDescent="0.35">
      <c r="A650" s="30" t="s">
        <v>1562</v>
      </c>
      <c r="B650" s="59" t="s">
        <v>825</v>
      </c>
      <c r="C650" s="48" t="s">
        <v>343</v>
      </c>
      <c r="D650" s="30" t="s">
        <v>343</v>
      </c>
      <c r="E650" s="30"/>
      <c r="F650" s="30" t="s">
        <v>343</v>
      </c>
      <c r="G650" s="49"/>
    </row>
    <row r="651" spans="1:7" ht="14.25" hidden="1" customHeight="1" x14ac:dyDescent="0.35">
      <c r="A651" s="30" t="s">
        <v>1563</v>
      </c>
      <c r="B651" s="59" t="s">
        <v>187</v>
      </c>
      <c r="C651" s="48" t="s">
        <v>343</v>
      </c>
      <c r="D651" s="30" t="s">
        <v>343</v>
      </c>
      <c r="E651" s="30"/>
      <c r="F651" s="30" t="s">
        <v>343</v>
      </c>
      <c r="G651" s="49"/>
    </row>
    <row r="652" spans="1:7" ht="14.25" hidden="1" customHeight="1" x14ac:dyDescent="0.35">
      <c r="A652" s="30" t="s">
        <v>1564</v>
      </c>
      <c r="B652" s="59" t="s">
        <v>587</v>
      </c>
      <c r="C652" s="48" t="s">
        <v>343</v>
      </c>
      <c r="D652" s="30" t="s">
        <v>343</v>
      </c>
      <c r="E652" s="30"/>
      <c r="F652" s="30" t="s">
        <v>343</v>
      </c>
      <c r="G652" s="49"/>
    </row>
    <row r="653" spans="1:7" ht="14.25" hidden="1" customHeight="1" x14ac:dyDescent="0.35">
      <c r="A653" s="30" t="s">
        <v>1565</v>
      </c>
      <c r="B653" s="59" t="s">
        <v>189</v>
      </c>
      <c r="C653" s="48">
        <f t="shared" ref="C653:D653" si="76">SUM(C639:C652)</f>
        <v>0</v>
      </c>
      <c r="D653" s="30">
        <f t="shared" si="76"/>
        <v>0</v>
      </c>
      <c r="E653" s="30"/>
      <c r="F653" s="48"/>
      <c r="G653" s="49"/>
    </row>
    <row r="654" spans="1:7" ht="14.25" hidden="1" customHeight="1" x14ac:dyDescent="0.35">
      <c r="A654" s="30" t="s">
        <v>1566</v>
      </c>
      <c r="B654" s="30" t="s">
        <v>692</v>
      </c>
      <c r="C654" s="30"/>
      <c r="D654" s="30"/>
      <c r="E654" s="30"/>
      <c r="F654" s="30" t="s">
        <v>343</v>
      </c>
      <c r="G654" s="49"/>
    </row>
    <row r="655" spans="1:7" ht="14.25" hidden="1" customHeight="1" x14ac:dyDescent="0.35">
      <c r="A655" s="30" t="s">
        <v>1567</v>
      </c>
      <c r="G655" s="49"/>
    </row>
    <row r="656" spans="1:7" ht="14.25" hidden="1" customHeight="1" x14ac:dyDescent="0.35">
      <c r="A656" s="30" t="s">
        <v>1568</v>
      </c>
      <c r="G656" s="49"/>
    </row>
    <row r="657" spans="1:7" ht="14.25" hidden="1" customHeight="1" x14ac:dyDescent="0.35">
      <c r="A657" s="30" t="s">
        <v>1569</v>
      </c>
      <c r="G657" s="49"/>
    </row>
    <row r="658" spans="1:7" ht="14.25" customHeight="1" x14ac:dyDescent="0.35"/>
    <row r="659" spans="1:7" ht="14.25" customHeight="1" x14ac:dyDescent="0.35"/>
    <row r="660" spans="1:7" ht="14.25" customHeight="1" x14ac:dyDescent="0.35"/>
    <row r="661" spans="1:7" ht="14.25" customHeight="1" x14ac:dyDescent="0.35"/>
    <row r="662" spans="1:7" ht="14.25" customHeight="1" x14ac:dyDescent="0.35"/>
    <row r="663" spans="1:7" ht="14.25" customHeight="1" x14ac:dyDescent="0.35"/>
    <row r="664" spans="1:7" ht="14.25" customHeight="1" x14ac:dyDescent="0.35"/>
    <row r="665" spans="1:7" ht="14.25" customHeight="1" x14ac:dyDescent="0.35"/>
    <row r="666" spans="1:7" ht="14.25" customHeight="1" x14ac:dyDescent="0.35"/>
    <row r="667" spans="1:7" ht="14.25" customHeight="1" x14ac:dyDescent="0.35"/>
    <row r="668" spans="1:7" ht="14.25" customHeight="1" x14ac:dyDescent="0.35"/>
    <row r="669" spans="1:7" ht="14.25" customHeight="1" x14ac:dyDescent="0.35"/>
    <row r="670" spans="1:7" ht="14.25" customHeight="1" x14ac:dyDescent="0.35"/>
    <row r="671" spans="1:7" ht="14.25" customHeight="1" x14ac:dyDescent="0.35"/>
    <row r="672" spans="1:7"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 ref="B30" location="'C. EEM Harmonised Glossary'!B13" display="3. EEMI eligible mortgage loans funding structure" xr:uid="{00000000-0004-0000-0300-000003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defaultColWidth="14.453125" defaultRowHeight="15" customHeight="1" x14ac:dyDescent="0.35"/>
  <cols>
    <col min="1" max="1" width="16.1796875" customWidth="1"/>
    <col min="2" max="2" width="89.81640625" customWidth="1"/>
    <col min="3" max="3" width="134.81640625" customWidth="1"/>
    <col min="4" max="26" width="11.453125" customWidth="1"/>
  </cols>
  <sheetData>
    <row r="1" spans="1:3" ht="14.25" customHeight="1" x14ac:dyDescent="0.35">
      <c r="A1" s="1" t="s">
        <v>1570</v>
      </c>
      <c r="B1" s="1"/>
      <c r="C1" s="20" t="s">
        <v>170</v>
      </c>
    </row>
    <row r="2" spans="1:3" ht="14.25" customHeight="1" x14ac:dyDescent="0.35">
      <c r="B2" s="30"/>
      <c r="C2" s="30"/>
    </row>
    <row r="3" spans="1:3" ht="14.25" customHeight="1" x14ac:dyDescent="0.35">
      <c r="A3" s="78" t="s">
        <v>1571</v>
      </c>
      <c r="B3" s="79"/>
      <c r="C3" s="30"/>
    </row>
    <row r="4" spans="1:3" ht="14.25" customHeight="1" x14ac:dyDescent="0.35">
      <c r="B4" s="30"/>
      <c r="C4" s="30"/>
    </row>
    <row r="5" spans="1:3" ht="14.25" customHeight="1" x14ac:dyDescent="0.35">
      <c r="A5" s="44" t="s">
        <v>177</v>
      </c>
      <c r="B5" s="44" t="s">
        <v>1572</v>
      </c>
      <c r="C5" s="80" t="s">
        <v>1573</v>
      </c>
    </row>
    <row r="6" spans="1:3" ht="14.25" customHeight="1" x14ac:dyDescent="0.35">
      <c r="A6" s="77" t="s">
        <v>1574</v>
      </c>
      <c r="B6" s="81" t="s">
        <v>1575</v>
      </c>
      <c r="C6" s="30" t="s">
        <v>1576</v>
      </c>
    </row>
    <row r="7" spans="1:3" ht="14.25" customHeight="1" x14ac:dyDescent="0.35">
      <c r="A7" s="77" t="s">
        <v>1577</v>
      </c>
      <c r="B7" s="64" t="s">
        <v>1578</v>
      </c>
      <c r="C7" s="30" t="s">
        <v>1579</v>
      </c>
    </row>
    <row r="8" spans="1:3" ht="14.25" customHeight="1" x14ac:dyDescent="0.35">
      <c r="A8" s="77" t="s">
        <v>1580</v>
      </c>
      <c r="B8" s="64" t="s">
        <v>1581</v>
      </c>
      <c r="C8" s="30" t="s">
        <v>1582</v>
      </c>
    </row>
    <row r="9" spans="1:3" ht="14.25" customHeight="1" x14ac:dyDescent="0.35">
      <c r="A9" s="77" t="s">
        <v>1583</v>
      </c>
      <c r="B9" s="64" t="s">
        <v>1584</v>
      </c>
      <c r="C9" s="30" t="s">
        <v>1585</v>
      </c>
    </row>
    <row r="10" spans="1:3" ht="14.25" customHeight="1" x14ac:dyDescent="0.35">
      <c r="A10" s="77" t="s">
        <v>1586</v>
      </c>
      <c r="B10" s="64" t="s">
        <v>1587</v>
      </c>
      <c r="C10" s="30" t="s">
        <v>1588</v>
      </c>
    </row>
    <row r="11" spans="1:3" ht="14.25" customHeight="1" x14ac:dyDescent="0.35">
      <c r="A11" s="77" t="s">
        <v>1589</v>
      </c>
      <c r="B11" s="82" t="s">
        <v>1590</v>
      </c>
      <c r="C11" s="30" t="s">
        <v>1591</v>
      </c>
    </row>
    <row r="12" spans="1:3" ht="14.25" customHeight="1" x14ac:dyDescent="0.35">
      <c r="A12" s="77" t="s">
        <v>1592</v>
      </c>
      <c r="B12" s="82" t="s">
        <v>1593</v>
      </c>
      <c r="C12" s="30" t="s">
        <v>1594</v>
      </c>
    </row>
    <row r="13" spans="1:3" ht="14.25" customHeight="1" x14ac:dyDescent="0.35">
      <c r="A13" s="77" t="s">
        <v>1595</v>
      </c>
      <c r="B13" s="56" t="s">
        <v>1596</v>
      </c>
      <c r="C13" s="30"/>
    </row>
    <row r="14" spans="1:3" ht="14.25" customHeight="1" x14ac:dyDescent="0.35">
      <c r="A14" s="77" t="s">
        <v>1597</v>
      </c>
      <c r="B14" s="56" t="s">
        <v>1598</v>
      </c>
      <c r="C14" s="30"/>
    </row>
    <row r="15" spans="1:3" ht="14.25" customHeight="1" x14ac:dyDescent="0.35">
      <c r="A15" s="77" t="s">
        <v>1599</v>
      </c>
      <c r="B15" s="66"/>
      <c r="C15" s="30"/>
    </row>
    <row r="16" spans="1:3" ht="14.25" customHeight="1" x14ac:dyDescent="0.35">
      <c r="A16" s="77" t="s">
        <v>1600</v>
      </c>
      <c r="B16" s="66"/>
      <c r="C16" s="30"/>
    </row>
    <row r="17" spans="1:3" ht="14.25" customHeight="1" x14ac:dyDescent="0.35">
      <c r="A17" s="77" t="s">
        <v>1601</v>
      </c>
      <c r="B17" s="66"/>
      <c r="C17" s="30"/>
    </row>
    <row r="18" spans="1:3" ht="14.25" customHeight="1" x14ac:dyDescent="0.35">
      <c r="A18" s="44"/>
      <c r="B18" s="44" t="s">
        <v>1602</v>
      </c>
      <c r="C18" s="80" t="s">
        <v>1603</v>
      </c>
    </row>
    <row r="19" spans="1:3" ht="14.25" customHeight="1" x14ac:dyDescent="0.35">
      <c r="A19" s="77" t="s">
        <v>1604</v>
      </c>
      <c r="B19" s="82" t="s">
        <v>1605</v>
      </c>
      <c r="C19" s="30" t="s">
        <v>1606</v>
      </c>
    </row>
    <row r="20" spans="1:3" ht="14.25" customHeight="1" x14ac:dyDescent="0.35">
      <c r="A20" s="77" t="s">
        <v>1607</v>
      </c>
      <c r="B20" s="82" t="s">
        <v>1608</v>
      </c>
      <c r="C20" s="30" t="s">
        <v>1609</v>
      </c>
    </row>
    <row r="21" spans="1:3" ht="14.25" customHeight="1" x14ac:dyDescent="0.35">
      <c r="A21" s="77" t="s">
        <v>1610</v>
      </c>
      <c r="B21" s="82" t="s">
        <v>1611</v>
      </c>
      <c r="C21" s="30" t="s">
        <v>1612</v>
      </c>
    </row>
    <row r="22" spans="1:3" ht="14.25" customHeight="1" x14ac:dyDescent="0.35">
      <c r="A22" s="77" t="s">
        <v>1613</v>
      </c>
      <c r="B22" s="30"/>
      <c r="C22" s="30"/>
    </row>
    <row r="23" spans="1:3" ht="14.25" customHeight="1" x14ac:dyDescent="0.35">
      <c r="A23" s="77" t="s">
        <v>1614</v>
      </c>
      <c r="B23" s="30"/>
      <c r="C23" s="30"/>
    </row>
    <row r="24" spans="1:3" ht="14.25" customHeight="1" x14ac:dyDescent="0.35">
      <c r="A24" s="77" t="s">
        <v>1615</v>
      </c>
      <c r="B24" s="64"/>
      <c r="C24" s="30"/>
    </row>
    <row r="25" spans="1:3" ht="14.25" customHeight="1" x14ac:dyDescent="0.35">
      <c r="A25" s="44"/>
      <c r="B25" s="44" t="s">
        <v>1616</v>
      </c>
      <c r="C25" s="80" t="s">
        <v>1573</v>
      </c>
    </row>
    <row r="26" spans="1:3" ht="14.25" customHeight="1" x14ac:dyDescent="0.35">
      <c r="A26" s="77" t="s">
        <v>1617</v>
      </c>
      <c r="B26" s="64" t="s">
        <v>1618</v>
      </c>
      <c r="C26" s="30"/>
    </row>
    <row r="27" spans="1:3" ht="14.25" customHeight="1" x14ac:dyDescent="0.35">
      <c r="A27" s="77" t="s">
        <v>1619</v>
      </c>
      <c r="B27" s="30"/>
      <c r="C27" s="83"/>
    </row>
    <row r="28" spans="1:3" ht="14.25" customHeight="1" x14ac:dyDescent="0.35">
      <c r="A28" s="77" t="s">
        <v>1620</v>
      </c>
      <c r="B28" s="30"/>
      <c r="C28" s="83"/>
    </row>
    <row r="29" spans="1:3" ht="14.25" customHeight="1" x14ac:dyDescent="0.35">
      <c r="A29" s="77" t="s">
        <v>1621</v>
      </c>
      <c r="B29" s="30"/>
      <c r="C29" s="83"/>
    </row>
    <row r="30" spans="1:3" ht="14.25" customHeight="1" x14ac:dyDescent="0.35">
      <c r="A30" s="77" t="s">
        <v>1622</v>
      </c>
      <c r="B30" s="30"/>
      <c r="C30" s="83"/>
    </row>
    <row r="31" spans="1:3" ht="14.25" customHeight="1" x14ac:dyDescent="0.35">
      <c r="A31" s="77" t="s">
        <v>1623</v>
      </c>
      <c r="B31" s="30"/>
      <c r="C31" s="83"/>
    </row>
    <row r="32" spans="1:3" ht="14.25" customHeight="1" x14ac:dyDescent="0.35">
      <c r="A32" s="83"/>
      <c r="B32" s="30"/>
      <c r="C32" s="83"/>
    </row>
    <row r="33" spans="1:3" ht="14.25" customHeight="1" x14ac:dyDescent="0.35">
      <c r="A33" s="83"/>
      <c r="B33" s="30"/>
      <c r="C33" s="83"/>
    </row>
    <row r="34" spans="1:3" ht="14.25" customHeight="1" x14ac:dyDescent="0.35">
      <c r="A34" s="83"/>
      <c r="B34" s="30"/>
      <c r="C34" s="83"/>
    </row>
    <row r="35" spans="1:3" ht="14.25" customHeight="1" x14ac:dyDescent="0.35">
      <c r="A35" s="83"/>
      <c r="B35" s="30"/>
      <c r="C35" s="83"/>
    </row>
    <row r="36" spans="1:3" ht="14.25" customHeight="1" x14ac:dyDescent="0.35">
      <c r="A36" s="83"/>
      <c r="B36" s="30"/>
      <c r="C36" s="83"/>
    </row>
    <row r="37" spans="1:3" ht="14.25" customHeight="1" x14ac:dyDescent="0.35">
      <c r="A37" s="83"/>
      <c r="B37" s="30"/>
      <c r="C37" s="83"/>
    </row>
    <row r="38" spans="1:3" ht="14.25" customHeight="1" x14ac:dyDescent="0.35">
      <c r="A38" s="83"/>
      <c r="B38" s="30"/>
      <c r="C38" s="83"/>
    </row>
    <row r="39" spans="1:3" ht="14.25" customHeight="1" x14ac:dyDescent="0.35">
      <c r="A39" s="83"/>
      <c r="B39" s="30"/>
      <c r="C39" s="83"/>
    </row>
    <row r="40" spans="1:3" ht="14.25" customHeight="1" x14ac:dyDescent="0.35">
      <c r="A40" s="83"/>
      <c r="B40" s="30"/>
      <c r="C40" s="83"/>
    </row>
    <row r="41" spans="1:3" ht="14.25" customHeight="1" x14ac:dyDescent="0.35">
      <c r="A41" s="83"/>
      <c r="B41" s="30"/>
      <c r="C41" s="83"/>
    </row>
    <row r="42" spans="1:3" ht="14.25" customHeight="1" x14ac:dyDescent="0.35">
      <c r="A42" s="83"/>
      <c r="B42" s="30"/>
      <c r="C42" s="83"/>
    </row>
    <row r="43" spans="1:3" ht="14.25" customHeight="1" x14ac:dyDescent="0.35">
      <c r="A43" s="83"/>
      <c r="B43" s="30"/>
      <c r="C43" s="83"/>
    </row>
    <row r="44" spans="1:3" ht="14.25" customHeight="1" x14ac:dyDescent="0.35">
      <c r="A44" s="83"/>
      <c r="B44" s="30"/>
      <c r="C44" s="83"/>
    </row>
    <row r="45" spans="1:3" ht="14.25" customHeight="1" x14ac:dyDescent="0.35">
      <c r="A45" s="83"/>
      <c r="B45" s="30"/>
      <c r="C45" s="83"/>
    </row>
    <row r="46" spans="1:3" ht="14.25" customHeight="1" x14ac:dyDescent="0.35">
      <c r="A46" s="83"/>
      <c r="B46" s="30"/>
      <c r="C46" s="83"/>
    </row>
    <row r="47" spans="1:3" ht="14.25" customHeight="1" x14ac:dyDescent="0.35">
      <c r="A47" s="83"/>
      <c r="B47" s="30"/>
      <c r="C47" s="83"/>
    </row>
    <row r="48" spans="1:3" ht="14.25" customHeight="1" x14ac:dyDescent="0.35">
      <c r="A48" s="83"/>
      <c r="B48" s="30"/>
      <c r="C48" s="83"/>
    </row>
    <row r="49" spans="1:3" ht="14.25" customHeight="1" x14ac:dyDescent="0.35">
      <c r="A49" s="83"/>
      <c r="B49" s="30"/>
      <c r="C49" s="83"/>
    </row>
    <row r="50" spans="1:3" ht="14.25" customHeight="1" x14ac:dyDescent="0.35">
      <c r="A50" s="83"/>
      <c r="B50" s="30"/>
      <c r="C50" s="83"/>
    </row>
    <row r="51" spans="1:3" ht="14.25" customHeight="1" x14ac:dyDescent="0.35">
      <c r="A51" s="83"/>
      <c r="B51" s="30"/>
      <c r="C51" s="83"/>
    </row>
    <row r="52" spans="1:3" ht="14.25" customHeight="1" x14ac:dyDescent="0.35">
      <c r="B52" s="30"/>
    </row>
    <row r="53" spans="1:3" ht="14.25" customHeight="1" x14ac:dyDescent="0.35">
      <c r="B53" s="30"/>
    </row>
    <row r="54" spans="1:3" ht="14.25" customHeight="1" x14ac:dyDescent="0.35">
      <c r="B54" s="30"/>
    </row>
    <row r="55" spans="1:3" ht="14.25" customHeight="1" x14ac:dyDescent="0.35">
      <c r="B55" s="30"/>
    </row>
    <row r="56" spans="1:3" ht="14.25" customHeight="1" x14ac:dyDescent="0.35">
      <c r="B56" s="30"/>
    </row>
    <row r="57" spans="1:3" ht="14.25" customHeight="1" x14ac:dyDescent="0.35">
      <c r="B57" s="30"/>
    </row>
    <row r="58" spans="1:3" ht="14.25" customHeight="1" x14ac:dyDescent="0.35">
      <c r="B58" s="30"/>
    </row>
    <row r="59" spans="1:3" ht="14.25" customHeight="1" x14ac:dyDescent="0.35">
      <c r="B59" s="30"/>
    </row>
    <row r="60" spans="1:3" ht="14.25" customHeight="1" x14ac:dyDescent="0.35">
      <c r="B60" s="30"/>
    </row>
    <row r="61" spans="1:3" ht="14.25" customHeight="1" x14ac:dyDescent="0.35">
      <c r="B61" s="30"/>
    </row>
    <row r="62" spans="1:3" ht="14.25" customHeight="1" x14ac:dyDescent="0.35">
      <c r="B62" s="30"/>
    </row>
    <row r="63" spans="1:3" ht="14.25" customHeight="1" x14ac:dyDescent="0.35">
      <c r="B63" s="30"/>
    </row>
    <row r="64" spans="1:3" ht="14.25" customHeight="1" x14ac:dyDescent="0.35">
      <c r="B64" s="30"/>
    </row>
    <row r="65" spans="2:2" ht="14.25" customHeight="1" x14ac:dyDescent="0.35">
      <c r="B65" s="30"/>
    </row>
    <row r="66" spans="2:2" ht="14.25" customHeight="1" x14ac:dyDescent="0.35">
      <c r="B66" s="30"/>
    </row>
    <row r="67" spans="2:2" ht="14.25" customHeight="1" x14ac:dyDescent="0.35">
      <c r="B67" s="30"/>
    </row>
    <row r="68" spans="2:2" ht="14.25" customHeight="1" x14ac:dyDescent="0.35">
      <c r="B68" s="30"/>
    </row>
    <row r="69" spans="2:2" ht="14.25" customHeight="1" x14ac:dyDescent="0.35">
      <c r="B69" s="30"/>
    </row>
    <row r="70" spans="2:2" ht="14.25" customHeight="1" x14ac:dyDescent="0.35">
      <c r="B70" s="30"/>
    </row>
    <row r="71" spans="2:2" ht="14.25" customHeight="1" x14ac:dyDescent="0.35">
      <c r="B71" s="30"/>
    </row>
    <row r="72" spans="2:2" ht="14.25" customHeight="1" x14ac:dyDescent="0.35">
      <c r="B72" s="30"/>
    </row>
    <row r="73" spans="2:2" ht="14.25" customHeight="1" x14ac:dyDescent="0.35">
      <c r="B73" s="30"/>
    </row>
    <row r="74" spans="2:2" ht="14.25" customHeight="1" x14ac:dyDescent="0.35">
      <c r="B74" s="30"/>
    </row>
    <row r="75" spans="2:2" ht="14.25" customHeight="1" x14ac:dyDescent="0.35">
      <c r="B75" s="30"/>
    </row>
    <row r="76" spans="2:2" ht="14.25" customHeight="1" x14ac:dyDescent="0.35">
      <c r="B76" s="30"/>
    </row>
    <row r="77" spans="2:2" ht="14.25" customHeight="1" x14ac:dyDescent="0.35">
      <c r="B77" s="30"/>
    </row>
    <row r="78" spans="2:2" ht="14.25" customHeight="1" x14ac:dyDescent="0.35">
      <c r="B78" s="30"/>
    </row>
    <row r="79" spans="2:2" ht="14.25" customHeight="1" x14ac:dyDescent="0.35">
      <c r="B79" s="30"/>
    </row>
    <row r="80" spans="2:2" ht="14.25" customHeight="1" x14ac:dyDescent="0.35">
      <c r="B80" s="30"/>
    </row>
    <row r="81" spans="2:2" ht="14.25" customHeight="1" x14ac:dyDescent="0.35">
      <c r="B81" s="30"/>
    </row>
    <row r="82" spans="2:2" ht="14.25" customHeight="1" x14ac:dyDescent="0.35">
      <c r="B82" s="30"/>
    </row>
    <row r="83" spans="2:2" ht="14.25" customHeight="1" x14ac:dyDescent="0.35">
      <c r="B83" s="30"/>
    </row>
    <row r="84" spans="2:2" ht="14.25" customHeight="1" x14ac:dyDescent="0.35">
      <c r="B84" s="30"/>
    </row>
    <row r="85" spans="2:2" ht="14.25" customHeight="1" x14ac:dyDescent="0.35">
      <c r="B85" s="30"/>
    </row>
    <row r="86" spans="2:2" ht="14.25" customHeight="1" x14ac:dyDescent="0.35">
      <c r="B86" s="30"/>
    </row>
    <row r="87" spans="2:2" ht="14.25" customHeight="1" x14ac:dyDescent="0.35">
      <c r="B87" s="30"/>
    </row>
    <row r="88" spans="2:2" ht="14.25" customHeight="1" x14ac:dyDescent="0.35">
      <c r="B88" s="30"/>
    </row>
    <row r="89" spans="2:2" ht="14.25" customHeight="1" x14ac:dyDescent="0.35">
      <c r="B89" s="30"/>
    </row>
    <row r="90" spans="2:2" ht="14.25" customHeight="1" x14ac:dyDescent="0.35">
      <c r="B90" s="30"/>
    </row>
    <row r="91" spans="2:2" ht="14.25" customHeight="1" x14ac:dyDescent="0.35">
      <c r="B91" s="30"/>
    </row>
    <row r="92" spans="2:2" ht="14.25" customHeight="1" x14ac:dyDescent="0.35">
      <c r="B92" s="30"/>
    </row>
    <row r="93" spans="2:2" ht="14.25" customHeight="1" x14ac:dyDescent="0.35">
      <c r="B93" s="30"/>
    </row>
    <row r="94" spans="2:2" ht="14.25" customHeight="1" x14ac:dyDescent="0.35">
      <c r="B94" s="30"/>
    </row>
    <row r="95" spans="2:2" ht="14.25" customHeight="1" x14ac:dyDescent="0.35">
      <c r="B95" s="30"/>
    </row>
    <row r="96" spans="2:2" ht="14.25" customHeight="1" x14ac:dyDescent="0.35">
      <c r="B96" s="30"/>
    </row>
    <row r="97" spans="2:2" ht="14.25" customHeight="1" x14ac:dyDescent="0.35">
      <c r="B97" s="30"/>
    </row>
    <row r="98" spans="2:2" ht="14.25" customHeight="1" x14ac:dyDescent="0.35">
      <c r="B98" s="30"/>
    </row>
    <row r="99" spans="2:2" ht="14.25" customHeight="1" x14ac:dyDescent="0.35">
      <c r="B99" s="30"/>
    </row>
    <row r="100" spans="2:2" ht="14.25" customHeight="1" x14ac:dyDescent="0.35">
      <c r="B100" s="30"/>
    </row>
    <row r="101" spans="2:2" ht="14.25" customHeight="1" x14ac:dyDescent="0.35">
      <c r="B101" s="30"/>
    </row>
    <row r="102" spans="2:2" ht="14.25" customHeight="1" x14ac:dyDescent="0.35">
      <c r="B102" s="30"/>
    </row>
    <row r="103" spans="2:2" ht="14.25" customHeight="1" x14ac:dyDescent="0.35">
      <c r="B103" s="30"/>
    </row>
    <row r="104" spans="2:2" ht="14.25" customHeight="1" x14ac:dyDescent="0.35">
      <c r="B104" s="30"/>
    </row>
    <row r="105" spans="2:2" ht="14.25" customHeight="1" x14ac:dyDescent="0.35">
      <c r="B105" s="30"/>
    </row>
    <row r="106" spans="2:2" ht="14.25" customHeight="1" x14ac:dyDescent="0.35">
      <c r="B106" s="30"/>
    </row>
    <row r="107" spans="2:2" ht="14.25" customHeight="1" x14ac:dyDescent="0.35">
      <c r="B107" s="30"/>
    </row>
    <row r="108" spans="2:2" ht="14.25" customHeight="1" x14ac:dyDescent="0.35">
      <c r="B108" s="30"/>
    </row>
    <row r="109" spans="2:2" ht="14.25" customHeight="1" x14ac:dyDescent="0.35">
      <c r="B109" s="30"/>
    </row>
    <row r="110" spans="2:2" ht="14.25" customHeight="1" x14ac:dyDescent="0.35">
      <c r="B110" s="30"/>
    </row>
    <row r="111" spans="2:2" ht="14.25" customHeight="1" x14ac:dyDescent="0.35">
      <c r="B111" s="30"/>
    </row>
    <row r="112" spans="2:2" ht="14.25" customHeight="1" x14ac:dyDescent="0.35">
      <c r="B112" s="30"/>
    </row>
    <row r="113" spans="2:2" ht="14.25" customHeight="1" x14ac:dyDescent="0.35">
      <c r="B113" s="30"/>
    </row>
    <row r="114" spans="2:2" ht="14.25" customHeight="1" x14ac:dyDescent="0.35">
      <c r="B114" s="30"/>
    </row>
    <row r="115" spans="2:2" ht="14.25" customHeight="1" x14ac:dyDescent="0.35">
      <c r="B115" s="30"/>
    </row>
    <row r="116" spans="2:2" ht="14.25" customHeight="1" x14ac:dyDescent="0.35">
      <c r="B116" s="30"/>
    </row>
    <row r="117" spans="2:2" ht="14.25" customHeight="1" x14ac:dyDescent="0.35">
      <c r="B117" s="30"/>
    </row>
    <row r="118" spans="2:2" ht="14.25" customHeight="1" x14ac:dyDescent="0.35">
      <c r="B118" s="30"/>
    </row>
    <row r="119" spans="2:2" ht="14.25" customHeight="1" x14ac:dyDescent="0.35">
      <c r="B119" s="30"/>
    </row>
    <row r="120" spans="2:2" ht="14.25" customHeight="1" x14ac:dyDescent="0.35">
      <c r="B120" s="30"/>
    </row>
    <row r="121" spans="2:2" ht="14.25" customHeight="1" x14ac:dyDescent="0.35">
      <c r="B121" s="39"/>
    </row>
    <row r="122" spans="2:2" ht="14.25" customHeight="1" x14ac:dyDescent="0.35">
      <c r="B122" s="39"/>
    </row>
    <row r="123" spans="2:2" ht="14.25" customHeight="1" x14ac:dyDescent="0.35">
      <c r="B123" s="30"/>
    </row>
    <row r="124" spans="2:2" ht="14.25" customHeight="1" x14ac:dyDescent="0.35">
      <c r="B124" s="30"/>
    </row>
    <row r="125" spans="2:2" ht="14.25" customHeight="1" x14ac:dyDescent="0.35">
      <c r="B125" s="30"/>
    </row>
    <row r="126" spans="2:2" ht="14.25" customHeight="1" x14ac:dyDescent="0.35">
      <c r="B126" s="30"/>
    </row>
    <row r="127" spans="2:2" ht="14.25" customHeight="1" x14ac:dyDescent="0.35">
      <c r="B127" s="30"/>
    </row>
    <row r="128" spans="2:2" ht="14.25" customHeight="1" x14ac:dyDescent="0.35">
      <c r="B128" s="64"/>
    </row>
    <row r="129" spans="2:2" ht="14.25" customHeight="1" x14ac:dyDescent="0.35">
      <c r="B129" s="30"/>
    </row>
    <row r="130" spans="2:2" ht="14.25" customHeight="1" x14ac:dyDescent="0.35">
      <c r="B130" s="30"/>
    </row>
    <row r="131" spans="2:2" ht="14.25" customHeight="1" x14ac:dyDescent="0.35">
      <c r="B131" s="30"/>
    </row>
    <row r="132" spans="2:2" ht="14.25" customHeight="1" x14ac:dyDescent="0.35">
      <c r="B132" s="30"/>
    </row>
    <row r="133" spans="2:2" ht="14.25" customHeight="1" x14ac:dyDescent="0.35">
      <c r="B133" s="30"/>
    </row>
    <row r="134" spans="2:2" ht="14.25" customHeight="1" x14ac:dyDescent="0.35">
      <c r="B134" s="30"/>
    </row>
    <row r="135" spans="2:2" ht="14.25" customHeight="1" x14ac:dyDescent="0.35">
      <c r="B135" s="30"/>
    </row>
    <row r="136" spans="2:2" ht="14.25" customHeight="1" x14ac:dyDescent="0.35">
      <c r="B136" s="30"/>
    </row>
    <row r="137" spans="2:2" ht="14.25" customHeight="1" x14ac:dyDescent="0.35">
      <c r="B137" s="30"/>
    </row>
    <row r="138" spans="2:2" ht="14.25" customHeight="1" x14ac:dyDescent="0.35">
      <c r="B138" s="30"/>
    </row>
    <row r="139" spans="2:2" ht="14.25" customHeight="1" x14ac:dyDescent="0.35">
      <c r="B139" s="30"/>
    </row>
    <row r="140" spans="2:2" ht="14.25" customHeight="1" x14ac:dyDescent="0.35">
      <c r="B140" s="30"/>
    </row>
    <row r="141" spans="2:2" ht="14.25" customHeight="1" x14ac:dyDescent="0.35">
      <c r="B141" s="30"/>
    </row>
    <row r="142" spans="2:2" ht="14.25" customHeight="1" x14ac:dyDescent="0.35">
      <c r="B142" s="30"/>
    </row>
    <row r="143" spans="2:2" ht="14.25" customHeight="1" x14ac:dyDescent="0.35">
      <c r="B143" s="30"/>
    </row>
    <row r="144" spans="2:2" ht="14.25" customHeight="1" x14ac:dyDescent="0.35">
      <c r="B144" s="30"/>
    </row>
    <row r="145" spans="2:2" ht="14.25" customHeight="1" x14ac:dyDescent="0.35">
      <c r="B145" s="30"/>
    </row>
    <row r="146" spans="2:2" ht="14.25" customHeight="1" x14ac:dyDescent="0.35">
      <c r="B146" s="30"/>
    </row>
    <row r="147" spans="2:2" ht="14.25" customHeight="1" x14ac:dyDescent="0.35">
      <c r="B147" s="30"/>
    </row>
    <row r="148" spans="2:2" ht="14.25" customHeight="1" x14ac:dyDescent="0.35">
      <c r="B148" s="30"/>
    </row>
    <row r="149" spans="2:2" ht="14.25" customHeight="1" x14ac:dyDescent="0.35">
      <c r="B149" s="30"/>
    </row>
    <row r="150" spans="2:2" ht="14.25" customHeight="1" x14ac:dyDescent="0.35">
      <c r="B150" s="30"/>
    </row>
    <row r="151" spans="2:2" ht="14.25" customHeight="1" x14ac:dyDescent="0.35">
      <c r="B151" s="30"/>
    </row>
    <row r="152" spans="2:2" ht="14.25" customHeight="1" x14ac:dyDescent="0.35">
      <c r="B152" s="30"/>
    </row>
    <row r="153" spans="2:2" ht="14.25" customHeight="1" x14ac:dyDescent="0.35">
      <c r="B153" s="30"/>
    </row>
    <row r="154" spans="2:2" ht="14.25" customHeight="1" x14ac:dyDescent="0.35">
      <c r="B154" s="30"/>
    </row>
    <row r="155" spans="2:2" ht="14.25" customHeight="1" x14ac:dyDescent="0.35">
      <c r="B155" s="30"/>
    </row>
    <row r="156" spans="2:2" ht="14.25" customHeight="1" x14ac:dyDescent="0.35">
      <c r="B156" s="30"/>
    </row>
    <row r="157" spans="2:2" ht="14.25" customHeight="1" x14ac:dyDescent="0.35">
      <c r="B157" s="30"/>
    </row>
    <row r="158" spans="2:2" ht="14.25" customHeight="1" x14ac:dyDescent="0.35">
      <c r="B158" s="30"/>
    </row>
    <row r="159" spans="2:2" ht="14.25" customHeight="1" x14ac:dyDescent="0.35">
      <c r="B159" s="30"/>
    </row>
    <row r="160" spans="2:2" ht="14.25" customHeight="1" x14ac:dyDescent="0.35">
      <c r="B160" s="30"/>
    </row>
    <row r="161" spans="2:2" ht="14.25" customHeight="1" x14ac:dyDescent="0.35">
      <c r="B161" s="30"/>
    </row>
    <row r="162" spans="2:2" ht="14.25" customHeight="1" x14ac:dyDescent="0.35">
      <c r="B162" s="30"/>
    </row>
    <row r="163" spans="2:2" ht="14.25" customHeight="1" x14ac:dyDescent="0.35">
      <c r="B163" s="30"/>
    </row>
    <row r="164" spans="2:2" ht="14.25" customHeight="1" x14ac:dyDescent="0.35">
      <c r="B164" s="30"/>
    </row>
    <row r="165" spans="2:2" ht="14.25" customHeight="1" x14ac:dyDescent="0.35">
      <c r="B165" s="30"/>
    </row>
    <row r="166" spans="2:2" ht="14.25" customHeight="1" x14ac:dyDescent="0.35">
      <c r="B166" s="30"/>
    </row>
    <row r="167" spans="2:2" ht="14.25" customHeight="1" x14ac:dyDescent="0.35">
      <c r="B167" s="30"/>
    </row>
    <row r="168" spans="2:2" ht="14.25" customHeight="1" x14ac:dyDescent="0.35">
      <c r="B168" s="30"/>
    </row>
    <row r="169" spans="2:2" ht="14.25" customHeight="1" x14ac:dyDescent="0.35">
      <c r="B169" s="30"/>
    </row>
    <row r="170" spans="2:2" ht="14.25" customHeight="1" x14ac:dyDescent="0.35">
      <c r="B170" s="30"/>
    </row>
    <row r="171" spans="2:2" ht="14.25" customHeight="1" x14ac:dyDescent="0.35">
      <c r="B171" s="30"/>
    </row>
    <row r="172" spans="2:2" ht="14.25" customHeight="1" x14ac:dyDescent="0.35">
      <c r="B172" s="30"/>
    </row>
    <row r="173" spans="2:2" ht="14.25" customHeight="1" x14ac:dyDescent="0.35">
      <c r="B173" s="30"/>
    </row>
    <row r="174" spans="2:2" ht="14.25" customHeight="1" x14ac:dyDescent="0.35">
      <c r="B174" s="30"/>
    </row>
    <row r="175" spans="2:2" ht="14.25" customHeight="1" x14ac:dyDescent="0.35">
      <c r="B175" s="30"/>
    </row>
    <row r="176" spans="2:2" ht="14.25" customHeight="1" x14ac:dyDescent="0.35">
      <c r="B176" s="30"/>
    </row>
    <row r="177" spans="2:2" ht="14.25" customHeight="1" x14ac:dyDescent="0.35">
      <c r="B177" s="30"/>
    </row>
    <row r="178" spans="2:2" ht="14.25" customHeight="1" x14ac:dyDescent="0.35">
      <c r="B178" s="30"/>
    </row>
    <row r="179" spans="2:2" ht="14.25" customHeight="1" x14ac:dyDescent="0.35">
      <c r="B179" s="30"/>
    </row>
    <row r="180" spans="2:2" ht="14.25" customHeight="1" x14ac:dyDescent="0.35">
      <c r="B180" s="30"/>
    </row>
    <row r="181" spans="2:2" ht="14.25" customHeight="1" x14ac:dyDescent="0.35">
      <c r="B181" s="30"/>
    </row>
    <row r="182" spans="2:2" ht="14.25" customHeight="1" x14ac:dyDescent="0.35">
      <c r="B182" s="30"/>
    </row>
    <row r="183" spans="2:2" ht="14.25" customHeight="1" x14ac:dyDescent="0.35">
      <c r="B183" s="30"/>
    </row>
    <row r="184" spans="2:2" ht="14.25" customHeight="1" x14ac:dyDescent="0.35">
      <c r="B184" s="30"/>
    </row>
    <row r="185" spans="2:2" ht="14.25" customHeight="1" x14ac:dyDescent="0.35">
      <c r="B185" s="30"/>
    </row>
    <row r="186" spans="2:2" ht="14.25" customHeight="1" x14ac:dyDescent="0.35">
      <c r="B186" s="30"/>
    </row>
    <row r="187" spans="2:2" ht="14.25" customHeight="1" x14ac:dyDescent="0.35">
      <c r="B187" s="30"/>
    </row>
    <row r="188" spans="2:2" ht="14.25" customHeight="1" x14ac:dyDescent="0.35">
      <c r="B188" s="30"/>
    </row>
    <row r="189" spans="2:2" ht="14.25" customHeight="1" x14ac:dyDescent="0.35">
      <c r="B189" s="30"/>
    </row>
    <row r="190" spans="2:2" ht="14.25" customHeight="1" x14ac:dyDescent="0.35">
      <c r="B190" s="30"/>
    </row>
    <row r="191" spans="2:2" ht="14.25" customHeight="1" x14ac:dyDescent="0.35">
      <c r="B191" s="30"/>
    </row>
    <row r="192" spans="2:2" ht="14.25" customHeight="1" x14ac:dyDescent="0.35">
      <c r="B192" s="30"/>
    </row>
    <row r="193" spans="2:2" ht="14.25" customHeight="1" x14ac:dyDescent="0.35">
      <c r="B193" s="30"/>
    </row>
    <row r="194" spans="2:2" ht="14.25" customHeight="1" x14ac:dyDescent="0.35">
      <c r="B194" s="30"/>
    </row>
    <row r="195" spans="2:2" ht="14.25" customHeight="1" x14ac:dyDescent="0.35">
      <c r="B195" s="30"/>
    </row>
    <row r="196" spans="2:2" ht="14.25" customHeight="1" x14ac:dyDescent="0.35">
      <c r="B196" s="30"/>
    </row>
    <row r="197" spans="2:2" ht="14.25" customHeight="1" x14ac:dyDescent="0.35">
      <c r="B197" s="30"/>
    </row>
    <row r="198" spans="2:2" ht="14.25" customHeight="1" x14ac:dyDescent="0.35">
      <c r="B198" s="30"/>
    </row>
    <row r="199" spans="2:2" ht="14.25" customHeight="1" x14ac:dyDescent="0.35">
      <c r="B199" s="30"/>
    </row>
    <row r="200" spans="2:2" ht="14.25" customHeight="1" x14ac:dyDescent="0.35">
      <c r="B200" s="30"/>
    </row>
    <row r="201" spans="2:2" ht="14.25" customHeight="1" x14ac:dyDescent="0.35">
      <c r="B201" s="30"/>
    </row>
    <row r="202" spans="2:2" ht="14.25" customHeight="1" x14ac:dyDescent="0.35">
      <c r="B202" s="30"/>
    </row>
    <row r="203" spans="2:2" ht="14.25" customHeight="1" x14ac:dyDescent="0.35">
      <c r="B203" s="30"/>
    </row>
    <row r="204" spans="2:2" ht="14.25" customHeight="1" x14ac:dyDescent="0.35">
      <c r="B204" s="30"/>
    </row>
    <row r="205" spans="2:2" ht="14.25" customHeight="1" x14ac:dyDescent="0.35">
      <c r="B205" s="30"/>
    </row>
    <row r="206" spans="2:2" ht="14.25" customHeight="1" x14ac:dyDescent="0.35">
      <c r="B206" s="30"/>
    </row>
    <row r="207" spans="2:2" ht="14.25" customHeight="1" x14ac:dyDescent="0.35">
      <c r="B207" s="30"/>
    </row>
    <row r="208" spans="2:2" ht="14.25" customHeight="1" x14ac:dyDescent="0.35">
      <c r="B208" s="30"/>
    </row>
    <row r="209" spans="2:2" ht="14.25" customHeight="1" x14ac:dyDescent="0.35">
      <c r="B209" s="30"/>
    </row>
    <row r="210" spans="2:2" ht="14.25" customHeight="1" x14ac:dyDescent="0.35">
      <c r="B210" s="30"/>
    </row>
    <row r="211" spans="2:2" ht="14.25" customHeight="1" x14ac:dyDescent="0.35">
      <c r="B211" s="30"/>
    </row>
    <row r="212" spans="2:2" ht="14.25" customHeight="1" x14ac:dyDescent="0.35">
      <c r="B212" s="30"/>
    </row>
    <row r="213" spans="2:2" ht="14.25" customHeight="1" x14ac:dyDescent="0.35">
      <c r="B213" s="30"/>
    </row>
    <row r="214" spans="2:2" ht="14.25" customHeight="1" x14ac:dyDescent="0.35">
      <c r="B214" s="30"/>
    </row>
    <row r="215" spans="2:2" ht="14.25" customHeight="1" x14ac:dyDescent="0.35">
      <c r="B215" s="30"/>
    </row>
    <row r="216" spans="2:2" ht="14.25" customHeight="1" x14ac:dyDescent="0.35">
      <c r="B216" s="30"/>
    </row>
    <row r="217" spans="2:2" ht="14.25" customHeight="1" x14ac:dyDescent="0.35">
      <c r="B217" s="30"/>
    </row>
    <row r="218" spans="2:2" ht="14.25" customHeight="1" x14ac:dyDescent="0.35">
      <c r="B218" s="30"/>
    </row>
    <row r="219" spans="2:2" ht="14.25" customHeight="1" x14ac:dyDescent="0.35">
      <c r="B219" s="30"/>
    </row>
    <row r="220" spans="2:2" ht="14.25" customHeight="1" x14ac:dyDescent="0.35">
      <c r="B220" s="30"/>
    </row>
    <row r="221" spans="2:2" ht="14.25" customHeight="1" x14ac:dyDescent="0.35">
      <c r="B221" s="30"/>
    </row>
    <row r="222" spans="2:2" ht="14.25" customHeight="1" x14ac:dyDescent="0.35">
      <c r="B222" s="30"/>
    </row>
    <row r="223" spans="2:2" ht="14.25" customHeight="1" x14ac:dyDescent="0.35">
      <c r="B223" s="30"/>
    </row>
    <row r="224" spans="2:2" ht="14.25" customHeight="1" x14ac:dyDescent="0.35">
      <c r="B224" s="30"/>
    </row>
    <row r="225" spans="2:2" ht="14.25" customHeight="1" x14ac:dyDescent="0.35">
      <c r="B225" s="30"/>
    </row>
    <row r="226" spans="2:2" ht="14.25" customHeight="1" x14ac:dyDescent="0.35">
      <c r="B226" s="30"/>
    </row>
    <row r="227" spans="2:2" ht="14.25" customHeight="1" x14ac:dyDescent="0.35">
      <c r="B227" s="30"/>
    </row>
    <row r="228" spans="2:2" ht="14.25" customHeight="1" x14ac:dyDescent="0.35">
      <c r="B228" s="30"/>
    </row>
    <row r="229" spans="2:2" ht="14.25" customHeight="1" x14ac:dyDescent="0.35">
      <c r="B229" s="30"/>
    </row>
    <row r="230" spans="2:2" ht="14.25" customHeight="1" x14ac:dyDescent="0.35">
      <c r="B230" s="30"/>
    </row>
    <row r="231" spans="2:2" ht="14.25" customHeight="1" x14ac:dyDescent="0.35">
      <c r="B231" s="30"/>
    </row>
    <row r="232" spans="2:2" ht="14.25" customHeight="1" x14ac:dyDescent="0.35">
      <c r="B232" s="30"/>
    </row>
    <row r="233" spans="2:2" ht="14.25" customHeight="1" x14ac:dyDescent="0.35">
      <c r="B233" s="30"/>
    </row>
    <row r="234" spans="2:2" ht="14.25" customHeight="1" x14ac:dyDescent="0.35">
      <c r="B234" s="30"/>
    </row>
    <row r="235" spans="2:2" ht="14.25" customHeight="1" x14ac:dyDescent="0.35">
      <c r="B235" s="30"/>
    </row>
    <row r="236" spans="2:2" ht="14.25" customHeight="1" x14ac:dyDescent="0.35">
      <c r="B236" s="30"/>
    </row>
    <row r="237" spans="2:2" ht="14.25" customHeight="1" x14ac:dyDescent="0.35">
      <c r="B237" s="30"/>
    </row>
    <row r="238" spans="2:2" ht="14.25" customHeight="1" x14ac:dyDescent="0.35">
      <c r="B238" s="30"/>
    </row>
    <row r="239" spans="2:2" ht="14.25" customHeight="1" x14ac:dyDescent="0.35">
      <c r="B239" s="30"/>
    </row>
    <row r="240" spans="2:2" ht="14.25" customHeight="1" x14ac:dyDescent="0.35">
      <c r="B240" s="30"/>
    </row>
    <row r="241" spans="2:2" ht="14.25" customHeight="1" x14ac:dyDescent="0.35">
      <c r="B241" s="30"/>
    </row>
    <row r="242" spans="2:2" ht="14.25" customHeight="1" x14ac:dyDescent="0.35">
      <c r="B242" s="30"/>
    </row>
    <row r="243" spans="2:2" ht="14.25" customHeight="1" x14ac:dyDescent="0.35">
      <c r="B243" s="30"/>
    </row>
    <row r="244" spans="2:2" ht="14.25" customHeight="1" x14ac:dyDescent="0.35">
      <c r="B244" s="30"/>
    </row>
    <row r="245" spans="2:2" ht="14.25" customHeight="1" x14ac:dyDescent="0.35">
      <c r="B245" s="30"/>
    </row>
    <row r="246" spans="2:2" ht="14.25" customHeight="1" x14ac:dyDescent="0.35">
      <c r="B246" s="30"/>
    </row>
    <row r="247" spans="2:2" ht="14.25" customHeight="1" x14ac:dyDescent="0.35">
      <c r="B247" s="30"/>
    </row>
    <row r="248" spans="2:2" ht="14.25" customHeight="1" x14ac:dyDescent="0.35">
      <c r="B248" s="30"/>
    </row>
    <row r="249" spans="2:2" ht="14.25" customHeight="1" x14ac:dyDescent="0.35">
      <c r="B249" s="30"/>
    </row>
    <row r="250" spans="2:2" ht="14.25" customHeight="1" x14ac:dyDescent="0.35">
      <c r="B250" s="30"/>
    </row>
    <row r="251" spans="2:2" ht="14.25" customHeight="1" x14ac:dyDescent="0.35">
      <c r="B251" s="30"/>
    </row>
    <row r="252" spans="2:2" ht="14.25" customHeight="1" x14ac:dyDescent="0.35">
      <c r="B252" s="30"/>
    </row>
    <row r="253" spans="2:2" ht="14.25" customHeight="1" x14ac:dyDescent="0.35">
      <c r="B253" s="30"/>
    </row>
    <row r="254" spans="2:2" ht="14.25" customHeight="1" x14ac:dyDescent="0.35">
      <c r="B254" s="30"/>
    </row>
    <row r="255" spans="2:2" ht="14.25" customHeight="1" x14ac:dyDescent="0.35">
      <c r="B255" s="30"/>
    </row>
    <row r="256" spans="2:2" ht="14.25" customHeight="1" x14ac:dyDescent="0.35">
      <c r="B256" s="30"/>
    </row>
    <row r="257" spans="2:2" ht="14.25" customHeight="1" x14ac:dyDescent="0.35">
      <c r="B257" s="30"/>
    </row>
    <row r="258" spans="2:2" ht="14.25" customHeight="1" x14ac:dyDescent="0.35">
      <c r="B258" s="30"/>
    </row>
    <row r="259" spans="2:2" ht="14.25" customHeight="1" x14ac:dyDescent="0.35">
      <c r="B259" s="30"/>
    </row>
    <row r="260" spans="2:2" ht="14.25" customHeight="1" x14ac:dyDescent="0.35">
      <c r="B260" s="30"/>
    </row>
    <row r="261" spans="2:2" ht="14.25" customHeight="1" x14ac:dyDescent="0.35">
      <c r="B261" s="30"/>
    </row>
    <row r="262" spans="2:2" ht="14.25" customHeight="1" x14ac:dyDescent="0.35">
      <c r="B262" s="30"/>
    </row>
    <row r="263" spans="2:2" ht="14.25" customHeight="1" x14ac:dyDescent="0.35">
      <c r="B263" s="30"/>
    </row>
    <row r="264" spans="2:2" ht="14.25" customHeight="1" x14ac:dyDescent="0.35">
      <c r="B264" s="30"/>
    </row>
    <row r="265" spans="2:2" ht="14.25" customHeight="1" x14ac:dyDescent="0.35">
      <c r="B265" s="30"/>
    </row>
    <row r="266" spans="2:2" ht="14.25" customHeight="1" x14ac:dyDescent="0.35">
      <c r="B266" s="30"/>
    </row>
    <row r="267" spans="2:2" ht="14.25" customHeight="1" x14ac:dyDescent="0.35">
      <c r="B267" s="30"/>
    </row>
    <row r="268" spans="2:2" ht="14.25" customHeight="1" x14ac:dyDescent="0.35">
      <c r="B268" s="30"/>
    </row>
    <row r="269" spans="2:2" ht="14.25" customHeight="1" x14ac:dyDescent="0.35">
      <c r="B269" s="30"/>
    </row>
    <row r="270" spans="2:2" ht="14.25" customHeight="1" x14ac:dyDescent="0.35">
      <c r="B270" s="30"/>
    </row>
    <row r="271" spans="2:2" ht="14.25" customHeight="1" x14ac:dyDescent="0.35">
      <c r="B271" s="30"/>
    </row>
    <row r="272" spans="2:2" ht="14.25" customHeight="1" x14ac:dyDescent="0.35">
      <c r="B272" s="30"/>
    </row>
    <row r="273" spans="2:2" ht="14.25" customHeight="1" x14ac:dyDescent="0.35">
      <c r="B273" s="30"/>
    </row>
    <row r="274" spans="2:2" ht="14.25" customHeight="1" x14ac:dyDescent="0.35">
      <c r="B274" s="30"/>
    </row>
    <row r="275" spans="2:2" ht="14.25" customHeight="1" x14ac:dyDescent="0.35">
      <c r="B275" s="30"/>
    </row>
    <row r="276" spans="2:2" ht="14.25" customHeight="1" x14ac:dyDescent="0.35">
      <c r="B276" s="30"/>
    </row>
    <row r="277" spans="2:2" ht="14.25" customHeight="1" x14ac:dyDescent="0.35">
      <c r="B277" s="30"/>
    </row>
    <row r="278" spans="2:2" ht="14.25" customHeight="1" x14ac:dyDescent="0.35">
      <c r="B278" s="30"/>
    </row>
    <row r="279" spans="2:2" ht="14.25" customHeight="1" x14ac:dyDescent="0.35">
      <c r="B279" s="30"/>
    </row>
    <row r="280" spans="2:2" ht="14.25" customHeight="1" x14ac:dyDescent="0.35">
      <c r="B280" s="30"/>
    </row>
    <row r="281" spans="2:2" ht="14.25" customHeight="1" x14ac:dyDescent="0.35">
      <c r="B281" s="30"/>
    </row>
    <row r="282" spans="2:2" ht="14.25" customHeight="1" x14ac:dyDescent="0.35">
      <c r="B282" s="30"/>
    </row>
    <row r="283" spans="2:2" ht="14.25" customHeight="1" x14ac:dyDescent="0.35">
      <c r="B283" s="30"/>
    </row>
    <row r="284" spans="2:2" ht="14.25" customHeight="1" x14ac:dyDescent="0.35">
      <c r="B284" s="30"/>
    </row>
    <row r="285" spans="2:2" ht="14.25" customHeight="1" x14ac:dyDescent="0.35">
      <c r="B285" s="30"/>
    </row>
    <row r="286" spans="2:2" ht="14.25" customHeight="1" x14ac:dyDescent="0.35">
      <c r="B286" s="30"/>
    </row>
    <row r="287" spans="2:2" ht="14.25" customHeight="1" x14ac:dyDescent="0.35">
      <c r="B287" s="30"/>
    </row>
    <row r="288" spans="2:2" ht="14.25" customHeight="1" x14ac:dyDescent="0.35">
      <c r="B288" s="30"/>
    </row>
    <row r="289" spans="2:2" ht="14.25" customHeight="1" x14ac:dyDescent="0.35">
      <c r="B289" s="30"/>
    </row>
    <row r="290" spans="2:2" ht="14.25" customHeight="1" x14ac:dyDescent="0.35">
      <c r="B290" s="30"/>
    </row>
    <row r="291" spans="2:2" ht="14.25" customHeight="1" x14ac:dyDescent="0.35">
      <c r="B291" s="30"/>
    </row>
    <row r="292" spans="2:2" ht="14.25" customHeight="1" x14ac:dyDescent="0.35">
      <c r="B292" s="30"/>
    </row>
    <row r="293" spans="2:2" ht="14.25" customHeight="1" x14ac:dyDescent="0.35">
      <c r="B293" s="30"/>
    </row>
    <row r="294" spans="2:2" ht="14.25" customHeight="1" x14ac:dyDescent="0.35">
      <c r="B294" s="30"/>
    </row>
    <row r="295" spans="2:2" ht="14.25" customHeight="1" x14ac:dyDescent="0.35">
      <c r="B295" s="30"/>
    </row>
    <row r="296" spans="2:2" ht="14.25" customHeight="1" x14ac:dyDescent="0.35">
      <c r="B296" s="30"/>
    </row>
    <row r="297" spans="2:2" ht="14.25" customHeight="1" x14ac:dyDescent="0.35">
      <c r="B297" s="30"/>
    </row>
    <row r="298" spans="2:2" ht="14.25" customHeight="1" x14ac:dyDescent="0.35">
      <c r="B298" s="30"/>
    </row>
    <row r="299" spans="2:2" ht="14.25" customHeight="1" x14ac:dyDescent="0.35">
      <c r="B299" s="30"/>
    </row>
    <row r="300" spans="2:2" ht="14.25" customHeight="1" x14ac:dyDescent="0.35">
      <c r="B300" s="30"/>
    </row>
    <row r="301" spans="2:2" ht="14.25" customHeight="1" x14ac:dyDescent="0.35">
      <c r="B301" s="30"/>
    </row>
    <row r="302" spans="2:2" ht="14.25" customHeight="1" x14ac:dyDescent="0.35">
      <c r="B302" s="30"/>
    </row>
    <row r="303" spans="2:2" ht="14.25" customHeight="1" x14ac:dyDescent="0.35">
      <c r="B303" s="30"/>
    </row>
    <row r="304" spans="2:2" ht="14.25" customHeight="1" x14ac:dyDescent="0.35">
      <c r="B304" s="30"/>
    </row>
    <row r="305" spans="2:2" ht="14.25" customHeight="1" x14ac:dyDescent="0.35">
      <c r="B305" s="30"/>
    </row>
    <row r="306" spans="2:2" ht="14.25" customHeight="1" x14ac:dyDescent="0.35">
      <c r="B306" s="30"/>
    </row>
    <row r="307" spans="2:2" ht="14.25" customHeight="1" x14ac:dyDescent="0.35">
      <c r="B307" s="30"/>
    </row>
    <row r="308" spans="2:2" ht="14.25" customHeight="1" x14ac:dyDescent="0.35">
      <c r="B308" s="30"/>
    </row>
    <row r="309" spans="2:2" ht="14.25" customHeight="1" x14ac:dyDescent="0.35">
      <c r="B309" s="30"/>
    </row>
    <row r="310" spans="2:2" ht="14.25" customHeight="1" x14ac:dyDescent="0.35">
      <c r="B310" s="30"/>
    </row>
    <row r="311" spans="2:2" ht="14.25" customHeight="1" x14ac:dyDescent="0.35">
      <c r="B311" s="30"/>
    </row>
    <row r="312" spans="2:2" ht="14.25" customHeight="1" x14ac:dyDescent="0.35">
      <c r="B312" s="30"/>
    </row>
    <row r="313" spans="2:2" ht="14.25" customHeight="1" x14ac:dyDescent="0.35">
      <c r="B313" s="30"/>
    </row>
    <row r="314" spans="2:2" ht="14.25" customHeight="1" x14ac:dyDescent="0.35">
      <c r="B314" s="30"/>
    </row>
    <row r="315" spans="2:2" ht="14.25" customHeight="1" x14ac:dyDescent="0.35">
      <c r="B315" s="30"/>
    </row>
    <row r="316" spans="2:2" ht="14.25" customHeight="1" x14ac:dyDescent="0.35">
      <c r="B316" s="30"/>
    </row>
    <row r="317" spans="2:2" ht="14.25" customHeight="1" x14ac:dyDescent="0.35">
      <c r="B317" s="30"/>
    </row>
    <row r="318" spans="2:2" ht="14.25" customHeight="1" x14ac:dyDescent="0.35">
      <c r="B318" s="30"/>
    </row>
    <row r="319" spans="2:2" ht="14.25" customHeight="1" x14ac:dyDescent="0.35">
      <c r="B319" s="30"/>
    </row>
    <row r="320" spans="2:2" ht="14.25" customHeight="1" x14ac:dyDescent="0.35">
      <c r="B320" s="30"/>
    </row>
    <row r="321" spans="2:2" ht="14.25" customHeight="1" x14ac:dyDescent="0.35">
      <c r="B321" s="30"/>
    </row>
    <row r="322" spans="2:2" ht="14.25" customHeight="1" x14ac:dyDescent="0.35">
      <c r="B322" s="30"/>
    </row>
    <row r="323" spans="2:2" ht="14.25" customHeight="1" x14ac:dyDescent="0.35">
      <c r="B323" s="30"/>
    </row>
    <row r="324" spans="2:2" ht="14.25" customHeight="1" x14ac:dyDescent="0.35">
      <c r="B324" s="30"/>
    </row>
    <row r="325" spans="2:2" ht="14.25" customHeight="1" x14ac:dyDescent="0.35">
      <c r="B325" s="30"/>
    </row>
    <row r="326" spans="2:2" ht="14.25" customHeight="1" x14ac:dyDescent="0.35">
      <c r="B326" s="30"/>
    </row>
    <row r="327" spans="2:2" ht="14.25" customHeight="1" x14ac:dyDescent="0.35">
      <c r="B327" s="30"/>
    </row>
    <row r="328" spans="2:2" ht="14.25" customHeight="1" x14ac:dyDescent="0.35">
      <c r="B328" s="30"/>
    </row>
    <row r="329" spans="2:2" ht="14.25" customHeight="1" x14ac:dyDescent="0.35">
      <c r="B329" s="30"/>
    </row>
    <row r="330" spans="2:2" ht="14.25" customHeight="1" x14ac:dyDescent="0.35">
      <c r="B330" s="30"/>
    </row>
    <row r="331" spans="2:2" ht="14.25" customHeight="1" x14ac:dyDescent="0.35">
      <c r="B331" s="30"/>
    </row>
    <row r="332" spans="2:2" ht="14.25" customHeight="1" x14ac:dyDescent="0.35">
      <c r="B332" s="30"/>
    </row>
    <row r="333" spans="2:2" ht="14.25" customHeight="1" x14ac:dyDescent="0.35">
      <c r="B333" s="30"/>
    </row>
    <row r="334" spans="2:2" ht="14.25" customHeight="1" x14ac:dyDescent="0.35">
      <c r="B334" s="30"/>
    </row>
    <row r="335" spans="2:2" ht="14.25" customHeight="1" x14ac:dyDescent="0.35">
      <c r="B335" s="30"/>
    </row>
    <row r="336" spans="2:2" ht="14.25" customHeight="1" x14ac:dyDescent="0.35">
      <c r="B336" s="30"/>
    </row>
    <row r="337" spans="2:2" ht="14.25" customHeight="1" x14ac:dyDescent="0.35">
      <c r="B337" s="30"/>
    </row>
    <row r="338" spans="2:2" ht="14.25" customHeight="1" x14ac:dyDescent="0.35">
      <c r="B338" s="30"/>
    </row>
    <row r="339" spans="2:2" ht="14.25" customHeight="1" x14ac:dyDescent="0.35">
      <c r="B339" s="30"/>
    </row>
    <row r="340" spans="2:2" ht="14.25" customHeight="1" x14ac:dyDescent="0.35">
      <c r="B340" s="30"/>
    </row>
    <row r="341" spans="2:2" ht="14.25" customHeight="1" x14ac:dyDescent="0.35">
      <c r="B341" s="30"/>
    </row>
    <row r="342" spans="2:2" ht="14.25" customHeight="1" x14ac:dyDescent="0.35">
      <c r="B342" s="30"/>
    </row>
    <row r="343" spans="2:2" ht="14.25" customHeight="1" x14ac:dyDescent="0.35">
      <c r="B343" s="30"/>
    </row>
    <row r="344" spans="2:2" ht="14.25" customHeight="1" x14ac:dyDescent="0.35">
      <c r="B344" s="30"/>
    </row>
    <row r="345" spans="2:2" ht="14.25" customHeight="1" x14ac:dyDescent="0.35">
      <c r="B345" s="30"/>
    </row>
    <row r="346" spans="2:2" ht="14.25" customHeight="1" x14ac:dyDescent="0.35">
      <c r="B346" s="30"/>
    </row>
    <row r="347" spans="2:2" ht="14.25" customHeight="1" x14ac:dyDescent="0.35">
      <c r="B347" s="30"/>
    </row>
    <row r="348" spans="2:2" ht="14.25" customHeight="1" x14ac:dyDescent="0.35">
      <c r="B348" s="30"/>
    </row>
    <row r="349" spans="2:2" ht="14.25" customHeight="1" x14ac:dyDescent="0.35">
      <c r="B349" s="30"/>
    </row>
    <row r="350" spans="2:2" ht="14.25" customHeight="1" x14ac:dyDescent="0.35">
      <c r="B350" s="30"/>
    </row>
    <row r="351" spans="2:2" ht="14.25" customHeight="1" x14ac:dyDescent="0.35">
      <c r="B351" s="30"/>
    </row>
    <row r="352" spans="2:2" ht="14.25" customHeight="1" x14ac:dyDescent="0.35">
      <c r="B352" s="30"/>
    </row>
    <row r="353" spans="2:2" ht="14.25" customHeight="1" x14ac:dyDescent="0.35">
      <c r="B353" s="30"/>
    </row>
    <row r="354" spans="2:2" ht="14.25" customHeight="1" x14ac:dyDescent="0.35">
      <c r="B354" s="30"/>
    </row>
    <row r="355" spans="2:2" ht="14.25" customHeight="1" x14ac:dyDescent="0.35">
      <c r="B355" s="30"/>
    </row>
    <row r="356" spans="2:2" ht="14.25" customHeight="1" x14ac:dyDescent="0.35">
      <c r="B356" s="30"/>
    </row>
    <row r="357" spans="2:2" ht="14.25" customHeight="1" x14ac:dyDescent="0.35">
      <c r="B357" s="30"/>
    </row>
    <row r="358" spans="2:2" ht="14.25" customHeight="1" x14ac:dyDescent="0.35">
      <c r="B358" s="30"/>
    </row>
    <row r="359" spans="2:2" ht="14.25" customHeight="1" x14ac:dyDescent="0.35">
      <c r="B359" s="30"/>
    </row>
    <row r="360" spans="2:2" ht="14.25" customHeight="1" x14ac:dyDescent="0.35">
      <c r="B360" s="30"/>
    </row>
    <row r="361" spans="2:2" ht="14.25" customHeight="1" x14ac:dyDescent="0.35">
      <c r="B361" s="30"/>
    </row>
    <row r="362" spans="2:2" ht="14.25" customHeight="1" x14ac:dyDescent="0.35">
      <c r="B362" s="30"/>
    </row>
    <row r="363" spans="2:2" ht="14.25" customHeight="1" x14ac:dyDescent="0.35">
      <c r="B363" s="30"/>
    </row>
    <row r="364" spans="2:2" ht="14.25" customHeight="1" x14ac:dyDescent="0.35">
      <c r="B364" s="30"/>
    </row>
    <row r="365" spans="2:2" ht="14.25" customHeight="1" x14ac:dyDescent="0.35">
      <c r="B365" s="30"/>
    </row>
    <row r="366" spans="2:2" ht="14.25" customHeight="1" x14ac:dyDescent="0.35">
      <c r="B366" s="30"/>
    </row>
    <row r="367" spans="2:2" ht="14.25" customHeight="1" x14ac:dyDescent="0.35">
      <c r="B367" s="30"/>
    </row>
    <row r="368" spans="2:2" ht="14.25" customHeight="1" x14ac:dyDescent="0.35">
      <c r="B368" s="30"/>
    </row>
    <row r="369" spans="2:2" ht="14.25" customHeight="1" x14ac:dyDescent="0.35">
      <c r="B369" s="30"/>
    </row>
    <row r="370" spans="2:2" ht="14.25" customHeight="1" x14ac:dyDescent="0.35">
      <c r="B370" s="30"/>
    </row>
    <row r="371" spans="2:2" ht="14.25" customHeight="1" x14ac:dyDescent="0.35">
      <c r="B371" s="30"/>
    </row>
    <row r="372" spans="2:2" ht="14.25" customHeight="1" x14ac:dyDescent="0.35">
      <c r="B372" s="30"/>
    </row>
    <row r="373" spans="2:2" ht="14.25" customHeight="1" x14ac:dyDescent="0.35">
      <c r="B373" s="30"/>
    </row>
    <row r="374" spans="2:2" ht="14.25" customHeight="1" x14ac:dyDescent="0.35">
      <c r="B374" s="30"/>
    </row>
    <row r="375" spans="2:2" ht="14.25" customHeight="1" x14ac:dyDescent="0.35">
      <c r="B375" s="30"/>
    </row>
    <row r="376" spans="2:2" ht="14.25" customHeight="1" x14ac:dyDescent="0.35">
      <c r="B376" s="30"/>
    </row>
    <row r="377" spans="2:2" ht="14.25" customHeight="1" x14ac:dyDescent="0.35">
      <c r="B377" s="30"/>
    </row>
    <row r="378" spans="2:2" ht="14.25" customHeight="1" x14ac:dyDescent="0.35">
      <c r="B378" s="30"/>
    </row>
    <row r="379" spans="2:2" ht="14.25" customHeight="1" x14ac:dyDescent="0.35">
      <c r="B379" s="30"/>
    </row>
    <row r="380" spans="2:2" ht="14.25" customHeight="1" x14ac:dyDescent="0.35">
      <c r="B380" s="30"/>
    </row>
    <row r="381" spans="2:2" ht="14.25" customHeight="1" x14ac:dyDescent="0.35">
      <c r="B381" s="30"/>
    </row>
    <row r="382" spans="2:2" ht="14.25" customHeight="1" x14ac:dyDescent="0.35">
      <c r="B382" s="30"/>
    </row>
    <row r="383" spans="2:2" ht="14.25" customHeight="1" x14ac:dyDescent="0.35">
      <c r="B383" s="30"/>
    </row>
    <row r="384" spans="2:2" ht="14.25" customHeight="1" x14ac:dyDescent="0.35">
      <c r="B384" s="30"/>
    </row>
    <row r="385" spans="2:2" ht="14.25" customHeight="1" x14ac:dyDescent="0.35">
      <c r="B385" s="30"/>
    </row>
    <row r="386" spans="2:2" ht="14.25" customHeight="1" x14ac:dyDescent="0.35">
      <c r="B386" s="30"/>
    </row>
    <row r="387" spans="2:2" ht="14.25" customHeight="1" x14ac:dyDescent="0.35">
      <c r="B387" s="30"/>
    </row>
    <row r="388" spans="2:2" ht="14.25" customHeight="1" x14ac:dyDescent="0.35">
      <c r="B388" s="30"/>
    </row>
    <row r="389" spans="2:2" ht="14.25" customHeight="1" x14ac:dyDescent="0.35">
      <c r="B389" s="30"/>
    </row>
    <row r="390" spans="2:2" ht="14.25" customHeight="1" x14ac:dyDescent="0.35">
      <c r="B390" s="30"/>
    </row>
    <row r="391" spans="2:2" ht="14.25" customHeight="1" x14ac:dyDescent="0.35">
      <c r="B391" s="30"/>
    </row>
    <row r="392" spans="2:2" ht="14.25" customHeight="1" x14ac:dyDescent="0.35">
      <c r="B392" s="30"/>
    </row>
    <row r="393" spans="2:2" ht="14.25" customHeight="1" x14ac:dyDescent="0.35">
      <c r="B393" s="30"/>
    </row>
    <row r="394" spans="2:2" ht="14.25" customHeight="1" x14ac:dyDescent="0.35">
      <c r="B394" s="30"/>
    </row>
    <row r="395" spans="2:2" ht="14.25" customHeight="1" x14ac:dyDescent="0.35">
      <c r="B395" s="30"/>
    </row>
    <row r="396" spans="2:2" ht="14.25" customHeight="1" x14ac:dyDescent="0.35">
      <c r="B396" s="30"/>
    </row>
    <row r="397" spans="2:2" ht="14.25" customHeight="1" x14ac:dyDescent="0.35">
      <c r="B397" s="30"/>
    </row>
    <row r="398" spans="2:2" ht="14.25" customHeight="1" x14ac:dyDescent="0.35">
      <c r="B398" s="30"/>
    </row>
    <row r="399" spans="2:2" ht="14.25" customHeight="1" x14ac:dyDescent="0.35">
      <c r="B399" s="30"/>
    </row>
    <row r="400" spans="2:2" ht="14.25" customHeight="1" x14ac:dyDescent="0.35">
      <c r="B400" s="30"/>
    </row>
    <row r="401" spans="2:2" ht="14.25" customHeight="1" x14ac:dyDescent="0.35">
      <c r="B401" s="30"/>
    </row>
    <row r="402" spans="2:2" ht="14.25" customHeight="1" x14ac:dyDescent="0.35">
      <c r="B402" s="30"/>
    </row>
    <row r="403" spans="2:2" ht="14.25" customHeight="1" x14ac:dyDescent="0.35">
      <c r="B403" s="30"/>
    </row>
    <row r="404" spans="2:2" ht="14.25" customHeight="1" x14ac:dyDescent="0.35">
      <c r="B404" s="30"/>
    </row>
    <row r="405" spans="2:2" ht="14.25" customHeight="1" x14ac:dyDescent="0.35">
      <c r="B405" s="30"/>
    </row>
    <row r="406" spans="2:2" ht="14.25" customHeight="1" x14ac:dyDescent="0.35">
      <c r="B406" s="30"/>
    </row>
    <row r="407" spans="2:2" ht="14.25" customHeight="1" x14ac:dyDescent="0.35">
      <c r="B407" s="30"/>
    </row>
    <row r="408" spans="2:2" ht="14.25" customHeight="1" x14ac:dyDescent="0.35">
      <c r="B408" s="30"/>
    </row>
    <row r="409" spans="2:2" ht="14.25" customHeight="1" x14ac:dyDescent="0.35">
      <c r="B409" s="30"/>
    </row>
    <row r="410" spans="2:2" ht="14.25" customHeight="1" x14ac:dyDescent="0.35">
      <c r="B410" s="30"/>
    </row>
    <row r="411" spans="2:2" ht="14.25" customHeight="1" x14ac:dyDescent="0.35">
      <c r="B411" s="30"/>
    </row>
    <row r="412" spans="2:2" ht="14.25" customHeight="1" x14ac:dyDescent="0.35">
      <c r="B412" s="30"/>
    </row>
    <row r="413" spans="2:2" ht="14.25" customHeight="1" x14ac:dyDescent="0.35">
      <c r="B413" s="30"/>
    </row>
    <row r="414" spans="2:2" ht="14.25" customHeight="1" x14ac:dyDescent="0.35">
      <c r="B414" s="30"/>
    </row>
    <row r="415" spans="2:2" ht="14.25" customHeight="1" x14ac:dyDescent="0.35">
      <c r="B415" s="30"/>
    </row>
    <row r="416" spans="2:2" ht="14.25" customHeight="1" x14ac:dyDescent="0.35">
      <c r="B416" s="30"/>
    </row>
    <row r="417" spans="2:2" ht="14.25" customHeight="1" x14ac:dyDescent="0.35">
      <c r="B417" s="30"/>
    </row>
    <row r="418" spans="2:2" ht="14.25" customHeight="1" x14ac:dyDescent="0.35">
      <c r="B418" s="30"/>
    </row>
    <row r="419" spans="2:2" ht="14.25" customHeight="1" x14ac:dyDescent="0.35">
      <c r="B419" s="30"/>
    </row>
    <row r="420" spans="2:2" ht="14.25" customHeight="1" x14ac:dyDescent="0.35">
      <c r="B420" s="30"/>
    </row>
    <row r="421" spans="2:2" ht="14.25" customHeight="1" x14ac:dyDescent="0.35">
      <c r="B421" s="30"/>
    </row>
    <row r="422" spans="2:2" ht="14.25" customHeight="1" x14ac:dyDescent="0.35">
      <c r="B422" s="30"/>
    </row>
    <row r="423" spans="2:2" ht="14.25" customHeight="1" x14ac:dyDescent="0.35">
      <c r="B423" s="30"/>
    </row>
    <row r="424" spans="2:2" ht="14.25" customHeight="1" x14ac:dyDescent="0.35">
      <c r="B424" s="30"/>
    </row>
    <row r="425" spans="2:2" ht="14.25" customHeight="1" x14ac:dyDescent="0.35">
      <c r="B425" s="30"/>
    </row>
    <row r="426" spans="2:2" ht="14.25" customHeight="1" x14ac:dyDescent="0.35">
      <c r="B426" s="30"/>
    </row>
    <row r="427" spans="2:2" ht="14.25" customHeight="1" x14ac:dyDescent="0.35">
      <c r="B427" s="30"/>
    </row>
    <row r="428" spans="2:2" ht="14.25" customHeight="1" x14ac:dyDescent="0.35">
      <c r="B428" s="30"/>
    </row>
    <row r="429" spans="2:2" ht="14.25" customHeight="1" x14ac:dyDescent="0.35">
      <c r="B429" s="30"/>
    </row>
    <row r="430" spans="2:2" ht="14.25" customHeight="1" x14ac:dyDescent="0.35">
      <c r="B430" s="30"/>
    </row>
    <row r="431" spans="2:2" ht="14.25" customHeight="1" x14ac:dyDescent="0.35">
      <c r="B431" s="30"/>
    </row>
    <row r="432" spans="2:2" ht="14.25" customHeight="1" x14ac:dyDescent="0.35">
      <c r="B432" s="30"/>
    </row>
    <row r="433" spans="2:2" ht="14.25" customHeight="1" x14ac:dyDescent="0.35">
      <c r="B433" s="30"/>
    </row>
    <row r="434" spans="2:2" ht="14.25" customHeight="1" x14ac:dyDescent="0.35">
      <c r="B434" s="30"/>
    </row>
    <row r="435" spans="2:2" ht="14.25" customHeight="1" x14ac:dyDescent="0.35">
      <c r="B435" s="30"/>
    </row>
    <row r="436" spans="2:2" ht="14.25" customHeight="1" x14ac:dyDescent="0.35">
      <c r="B436" s="30"/>
    </row>
    <row r="437" spans="2:2" ht="14.25" customHeight="1" x14ac:dyDescent="0.35">
      <c r="B437" s="30"/>
    </row>
    <row r="438" spans="2:2" ht="14.25" customHeight="1" x14ac:dyDescent="0.35">
      <c r="B438" s="30"/>
    </row>
    <row r="439" spans="2:2" ht="14.25" customHeight="1" x14ac:dyDescent="0.35">
      <c r="B439" s="30"/>
    </row>
    <row r="440" spans="2:2" ht="14.25" customHeight="1" x14ac:dyDescent="0.35">
      <c r="B440" s="30"/>
    </row>
    <row r="441" spans="2:2" ht="14.25" customHeight="1" x14ac:dyDescent="0.35">
      <c r="B441" s="30"/>
    </row>
    <row r="442" spans="2:2" ht="14.25" customHeight="1" x14ac:dyDescent="0.35">
      <c r="B442" s="30"/>
    </row>
    <row r="443" spans="2:2" ht="14.25" customHeight="1" x14ac:dyDescent="0.35">
      <c r="B443" s="30"/>
    </row>
    <row r="444" spans="2:2" ht="14.25" customHeight="1" x14ac:dyDescent="0.35">
      <c r="B444" s="30"/>
    </row>
    <row r="445" spans="2:2" ht="14.25" customHeight="1" x14ac:dyDescent="0.35">
      <c r="B445" s="30"/>
    </row>
    <row r="446" spans="2:2" ht="14.25" customHeight="1" x14ac:dyDescent="0.35">
      <c r="B446" s="30"/>
    </row>
    <row r="447" spans="2:2" ht="14.25" customHeight="1" x14ac:dyDescent="0.35">
      <c r="B447" s="30"/>
    </row>
    <row r="448" spans="2:2" ht="14.25" customHeight="1" x14ac:dyDescent="0.35">
      <c r="B448" s="30"/>
    </row>
    <row r="449" spans="2:2" ht="14.25" customHeight="1" x14ac:dyDescent="0.35">
      <c r="B449" s="30"/>
    </row>
    <row r="450" spans="2:2" ht="14.25" customHeight="1" x14ac:dyDescent="0.35">
      <c r="B450" s="30"/>
    </row>
    <row r="451" spans="2:2" ht="14.25" customHeight="1" x14ac:dyDescent="0.35">
      <c r="B451" s="30"/>
    </row>
    <row r="452" spans="2:2" ht="14.25" customHeight="1" x14ac:dyDescent="0.35">
      <c r="B452" s="30"/>
    </row>
    <row r="453" spans="2:2" ht="14.25" customHeight="1" x14ac:dyDescent="0.35">
      <c r="B453" s="30"/>
    </row>
    <row r="454" spans="2:2" ht="14.25" customHeight="1" x14ac:dyDescent="0.35">
      <c r="B454" s="30"/>
    </row>
    <row r="455" spans="2:2" ht="14.25" customHeight="1" x14ac:dyDescent="0.35">
      <c r="B455" s="30"/>
    </row>
    <row r="456" spans="2:2" ht="14.25" customHeight="1" x14ac:dyDescent="0.35">
      <c r="B456" s="30"/>
    </row>
    <row r="457" spans="2:2" ht="14.25" customHeight="1" x14ac:dyDescent="0.35">
      <c r="B457" s="30"/>
    </row>
    <row r="458" spans="2:2" ht="14.25" customHeight="1" x14ac:dyDescent="0.35">
      <c r="B458" s="30"/>
    </row>
    <row r="459" spans="2:2" ht="14.25" customHeight="1" x14ac:dyDescent="0.35">
      <c r="B459" s="30"/>
    </row>
    <row r="460" spans="2:2" ht="14.25" customHeight="1" x14ac:dyDescent="0.35">
      <c r="B460" s="30"/>
    </row>
    <row r="461" spans="2:2" ht="14.25" customHeight="1" x14ac:dyDescent="0.35">
      <c r="B461" s="30"/>
    </row>
    <row r="462" spans="2:2" ht="14.25" customHeight="1" x14ac:dyDescent="0.35">
      <c r="B462" s="30"/>
    </row>
    <row r="463" spans="2:2" ht="14.25" customHeight="1" x14ac:dyDescent="0.35">
      <c r="B463" s="30"/>
    </row>
    <row r="464" spans="2:2" ht="14.25" customHeight="1" x14ac:dyDescent="0.35">
      <c r="B464" s="30"/>
    </row>
    <row r="465" spans="2:2" ht="14.25" customHeight="1" x14ac:dyDescent="0.35">
      <c r="B465" s="30"/>
    </row>
    <row r="466" spans="2:2" ht="14.25" customHeight="1" x14ac:dyDescent="0.35">
      <c r="B466" s="30"/>
    </row>
    <row r="467" spans="2:2" ht="14.25" customHeight="1" x14ac:dyDescent="0.35">
      <c r="B467" s="30"/>
    </row>
    <row r="468" spans="2:2" ht="14.25" customHeight="1" x14ac:dyDescent="0.35">
      <c r="B468" s="30"/>
    </row>
    <row r="469" spans="2:2" ht="14.25" customHeight="1" x14ac:dyDescent="0.35">
      <c r="B469" s="30"/>
    </row>
    <row r="470" spans="2:2" ht="14.25" customHeight="1" x14ac:dyDescent="0.35">
      <c r="B470" s="30"/>
    </row>
    <row r="471" spans="2:2" ht="14.25" customHeight="1" x14ac:dyDescent="0.35">
      <c r="B471" s="30"/>
    </row>
    <row r="472" spans="2:2" ht="14.25" customHeight="1" x14ac:dyDescent="0.35">
      <c r="B472" s="30"/>
    </row>
    <row r="473" spans="2:2" ht="14.25" customHeight="1" x14ac:dyDescent="0.35">
      <c r="B473" s="30"/>
    </row>
    <row r="474" spans="2:2" ht="14.25" customHeight="1" x14ac:dyDescent="0.35">
      <c r="B474" s="30"/>
    </row>
    <row r="475" spans="2:2" ht="14.25" customHeight="1" x14ac:dyDescent="0.35">
      <c r="B475" s="30"/>
    </row>
    <row r="476" spans="2:2" ht="14.25" customHeight="1" x14ac:dyDescent="0.35">
      <c r="B476" s="30"/>
    </row>
    <row r="477" spans="2:2" ht="14.25" customHeight="1" x14ac:dyDescent="0.35">
      <c r="B477" s="30"/>
    </row>
    <row r="478" spans="2:2" ht="14.25" customHeight="1" x14ac:dyDescent="0.35">
      <c r="B478" s="30"/>
    </row>
    <row r="479" spans="2:2" ht="14.25" customHeight="1" x14ac:dyDescent="0.35">
      <c r="B479" s="30"/>
    </row>
    <row r="480" spans="2:2" ht="14.25" customHeight="1" x14ac:dyDescent="0.35">
      <c r="B480" s="30"/>
    </row>
    <row r="481" spans="2:2" ht="14.25" customHeight="1" x14ac:dyDescent="0.35">
      <c r="B481" s="30"/>
    </row>
    <row r="482" spans="2:2" ht="14.25" customHeight="1" x14ac:dyDescent="0.35">
      <c r="B482" s="30"/>
    </row>
    <row r="483" spans="2:2" ht="14.25" customHeight="1" x14ac:dyDescent="0.35">
      <c r="B483" s="30"/>
    </row>
    <row r="484" spans="2:2" ht="14.25" customHeight="1" x14ac:dyDescent="0.35">
      <c r="B484" s="30"/>
    </row>
    <row r="485" spans="2:2" ht="14.25" customHeight="1" x14ac:dyDescent="0.35">
      <c r="B485" s="30"/>
    </row>
    <row r="486" spans="2:2" ht="14.25" customHeight="1" x14ac:dyDescent="0.35">
      <c r="B486" s="30"/>
    </row>
    <row r="487" spans="2:2" ht="14.25" customHeight="1" x14ac:dyDescent="0.35">
      <c r="B487" s="30"/>
    </row>
    <row r="488" spans="2:2" ht="14.25" customHeight="1" x14ac:dyDescent="0.35">
      <c r="B488" s="30"/>
    </row>
    <row r="489" spans="2:2" ht="14.25" customHeight="1" x14ac:dyDescent="0.35">
      <c r="B489" s="30"/>
    </row>
    <row r="490" spans="2:2" ht="14.25" customHeight="1" x14ac:dyDescent="0.35">
      <c r="B490" s="30"/>
    </row>
    <row r="491" spans="2:2" ht="14.25" customHeight="1" x14ac:dyDescent="0.35">
      <c r="B491" s="30"/>
    </row>
    <row r="492" spans="2:2" ht="14.25" customHeight="1" x14ac:dyDescent="0.35">
      <c r="B492" s="30"/>
    </row>
    <row r="493" spans="2:2" ht="14.25" customHeight="1" x14ac:dyDescent="0.35">
      <c r="B493" s="30"/>
    </row>
    <row r="494" spans="2:2" ht="14.25" customHeight="1" x14ac:dyDescent="0.35">
      <c r="B494" s="30"/>
    </row>
    <row r="495" spans="2:2" ht="14.25" customHeight="1" x14ac:dyDescent="0.35">
      <c r="B495" s="30"/>
    </row>
    <row r="496" spans="2:2" ht="14.25" customHeight="1" x14ac:dyDescent="0.35">
      <c r="B496" s="30"/>
    </row>
    <row r="497" spans="2:2" ht="14.25" customHeight="1" x14ac:dyDescent="0.35">
      <c r="B497" s="30"/>
    </row>
    <row r="498" spans="2:2" ht="14.25" customHeight="1" x14ac:dyDescent="0.35">
      <c r="B498" s="30"/>
    </row>
    <row r="499" spans="2:2" ht="14.25" customHeight="1" x14ac:dyDescent="0.35">
      <c r="B499" s="30"/>
    </row>
    <row r="500" spans="2:2" ht="14.25" customHeight="1" x14ac:dyDescent="0.35">
      <c r="B500" s="30"/>
    </row>
    <row r="501" spans="2:2" ht="14.25" customHeight="1" x14ac:dyDescent="0.35">
      <c r="B501" s="30"/>
    </row>
    <row r="502" spans="2:2" ht="14.25" customHeight="1" x14ac:dyDescent="0.35">
      <c r="B502" s="30"/>
    </row>
    <row r="503" spans="2:2" ht="14.25" customHeight="1" x14ac:dyDescent="0.35">
      <c r="B503" s="30"/>
    </row>
    <row r="504" spans="2:2" ht="14.25" customHeight="1" x14ac:dyDescent="0.35">
      <c r="B504" s="30"/>
    </row>
    <row r="505" spans="2:2" ht="14.25" customHeight="1" x14ac:dyDescent="0.35">
      <c r="B505" s="30"/>
    </row>
    <row r="506" spans="2:2" ht="14.25" customHeight="1" x14ac:dyDescent="0.35">
      <c r="B506" s="30"/>
    </row>
    <row r="507" spans="2:2" ht="14.25" customHeight="1" x14ac:dyDescent="0.35">
      <c r="B507" s="30"/>
    </row>
    <row r="508" spans="2:2" ht="14.25" customHeight="1" x14ac:dyDescent="0.35">
      <c r="B508" s="30"/>
    </row>
    <row r="509" spans="2:2" ht="14.25" customHeight="1" x14ac:dyDescent="0.35">
      <c r="B509" s="30"/>
    </row>
    <row r="510" spans="2:2" ht="14.25" customHeight="1" x14ac:dyDescent="0.35">
      <c r="B510" s="30"/>
    </row>
    <row r="511" spans="2:2" ht="14.25" customHeight="1" x14ac:dyDescent="0.35">
      <c r="B511" s="30"/>
    </row>
    <row r="512" spans="2:2" ht="14.25" customHeight="1" x14ac:dyDescent="0.35">
      <c r="B512" s="30"/>
    </row>
    <row r="513" spans="2:2" ht="14.25" customHeight="1" x14ac:dyDescent="0.35">
      <c r="B513" s="30"/>
    </row>
    <row r="514" spans="2:2" ht="14.25" customHeight="1" x14ac:dyDescent="0.35">
      <c r="B514" s="30"/>
    </row>
    <row r="515" spans="2:2" ht="14.25" customHeight="1" x14ac:dyDescent="0.35">
      <c r="B515" s="30"/>
    </row>
    <row r="516" spans="2:2" ht="14.25" customHeight="1" x14ac:dyDescent="0.35">
      <c r="B516" s="30"/>
    </row>
    <row r="517" spans="2:2" ht="14.25" customHeight="1" x14ac:dyDescent="0.35">
      <c r="B517" s="30"/>
    </row>
    <row r="518" spans="2:2" ht="14.25" customHeight="1" x14ac:dyDescent="0.35">
      <c r="B518" s="30"/>
    </row>
    <row r="519" spans="2:2" ht="14.25" customHeight="1" x14ac:dyDescent="0.35">
      <c r="B519" s="30"/>
    </row>
    <row r="520" spans="2:2" ht="14.25" customHeight="1" x14ac:dyDescent="0.35">
      <c r="B520" s="30"/>
    </row>
    <row r="521" spans="2:2" ht="14.25" customHeight="1" x14ac:dyDescent="0.35">
      <c r="B521" s="30"/>
    </row>
    <row r="522" spans="2:2" ht="14.25" customHeight="1" x14ac:dyDescent="0.35">
      <c r="B522" s="30"/>
    </row>
    <row r="523" spans="2:2" ht="14.25" customHeight="1" x14ac:dyDescent="0.35">
      <c r="B523" s="30"/>
    </row>
    <row r="524" spans="2:2" ht="14.25" customHeight="1" x14ac:dyDescent="0.35">
      <c r="B524" s="30"/>
    </row>
    <row r="525" spans="2:2" ht="14.25" customHeight="1" x14ac:dyDescent="0.35">
      <c r="B525" s="30"/>
    </row>
    <row r="526" spans="2:2" ht="14.25" customHeight="1" x14ac:dyDescent="0.35">
      <c r="B526" s="30"/>
    </row>
    <row r="527" spans="2:2" ht="14.25" customHeight="1" x14ac:dyDescent="0.35">
      <c r="B527" s="30"/>
    </row>
    <row r="528" spans="2:2" ht="14.25" customHeight="1" x14ac:dyDescent="0.35">
      <c r="B528" s="30"/>
    </row>
    <row r="529" spans="2:2" ht="14.25" customHeight="1" x14ac:dyDescent="0.35">
      <c r="B529" s="30"/>
    </row>
    <row r="530" spans="2:2" ht="14.25" customHeight="1" x14ac:dyDescent="0.35">
      <c r="B530" s="30"/>
    </row>
    <row r="531" spans="2:2" ht="14.25" customHeight="1" x14ac:dyDescent="0.35">
      <c r="B531" s="30"/>
    </row>
    <row r="532" spans="2:2" ht="14.25" customHeight="1" x14ac:dyDescent="0.35">
      <c r="B532" s="30"/>
    </row>
    <row r="533" spans="2:2" ht="14.25" customHeight="1" x14ac:dyDescent="0.35">
      <c r="B533" s="30"/>
    </row>
    <row r="534" spans="2:2" ht="14.25" customHeight="1" x14ac:dyDescent="0.35">
      <c r="B534" s="30"/>
    </row>
    <row r="535" spans="2:2" ht="14.25" customHeight="1" x14ac:dyDescent="0.35">
      <c r="B535" s="30"/>
    </row>
    <row r="536" spans="2:2" ht="14.25" customHeight="1" x14ac:dyDescent="0.35">
      <c r="B536" s="30"/>
    </row>
    <row r="537" spans="2:2" ht="14.25" customHeight="1" x14ac:dyDescent="0.35">
      <c r="B537" s="30"/>
    </row>
    <row r="538" spans="2:2" ht="14.25" customHeight="1" x14ac:dyDescent="0.35">
      <c r="B538" s="30"/>
    </row>
    <row r="539" spans="2:2" ht="14.25" customHeight="1" x14ac:dyDescent="0.35">
      <c r="B539" s="30"/>
    </row>
    <row r="540" spans="2:2" ht="14.25" customHeight="1" x14ac:dyDescent="0.35">
      <c r="B540" s="30"/>
    </row>
    <row r="541" spans="2:2" ht="14.25" customHeight="1" x14ac:dyDescent="0.35">
      <c r="B541" s="30"/>
    </row>
    <row r="542" spans="2:2" ht="14.25" customHeight="1" x14ac:dyDescent="0.35">
      <c r="B542" s="30"/>
    </row>
    <row r="543" spans="2:2" ht="14.25" customHeight="1" x14ac:dyDescent="0.35">
      <c r="B543" s="30"/>
    </row>
    <row r="544" spans="2:2" ht="14.25" customHeight="1" x14ac:dyDescent="0.35">
      <c r="B544" s="30"/>
    </row>
    <row r="545" spans="2:2" ht="14.25" customHeight="1" x14ac:dyDescent="0.35">
      <c r="B545" s="30"/>
    </row>
    <row r="546" spans="2:2" ht="14.25" customHeight="1" x14ac:dyDescent="0.35">
      <c r="B546" s="30"/>
    </row>
    <row r="547" spans="2:2" ht="14.25" customHeight="1" x14ac:dyDescent="0.35">
      <c r="B547" s="30"/>
    </row>
    <row r="548" spans="2:2" ht="14.25" customHeight="1" x14ac:dyDescent="0.35">
      <c r="B548" s="30"/>
    </row>
    <row r="549" spans="2:2" ht="14.25" customHeight="1" x14ac:dyDescent="0.35">
      <c r="B549" s="30"/>
    </row>
    <row r="550" spans="2:2" ht="14.25" customHeight="1" x14ac:dyDescent="0.35">
      <c r="B550" s="30"/>
    </row>
    <row r="551" spans="2:2" ht="14.25" customHeight="1" x14ac:dyDescent="0.35">
      <c r="B551" s="30"/>
    </row>
    <row r="552" spans="2:2" ht="14.25" customHeight="1" x14ac:dyDescent="0.35">
      <c r="B552" s="30"/>
    </row>
    <row r="553" spans="2:2" ht="14.25" customHeight="1" x14ac:dyDescent="0.35">
      <c r="B553" s="30"/>
    </row>
    <row r="554" spans="2:2" ht="14.25" customHeight="1" x14ac:dyDescent="0.35">
      <c r="B554" s="30"/>
    </row>
    <row r="555" spans="2:2" ht="14.25" customHeight="1" x14ac:dyDescent="0.35">
      <c r="B555" s="30"/>
    </row>
    <row r="556" spans="2:2" ht="14.25" customHeight="1" x14ac:dyDescent="0.35">
      <c r="B556" s="30"/>
    </row>
    <row r="557" spans="2:2" ht="14.25" customHeight="1" x14ac:dyDescent="0.35">
      <c r="B557" s="30"/>
    </row>
    <row r="558" spans="2:2" ht="14.25" customHeight="1" x14ac:dyDescent="0.35">
      <c r="B558" s="30"/>
    </row>
    <row r="559" spans="2:2" ht="14.25" customHeight="1" x14ac:dyDescent="0.35">
      <c r="B559" s="30"/>
    </row>
    <row r="560" spans="2:2" ht="14.25" customHeight="1" x14ac:dyDescent="0.35">
      <c r="B560" s="30"/>
    </row>
    <row r="561" spans="2:2" ht="14.25" customHeight="1" x14ac:dyDescent="0.35">
      <c r="B561" s="30"/>
    </row>
    <row r="562" spans="2:2" ht="14.25" customHeight="1" x14ac:dyDescent="0.35">
      <c r="B562" s="30"/>
    </row>
    <row r="563" spans="2:2" ht="14.25" customHeight="1" x14ac:dyDescent="0.35">
      <c r="B563" s="30"/>
    </row>
    <row r="564" spans="2:2" ht="14.25" customHeight="1" x14ac:dyDescent="0.35">
      <c r="B564" s="30"/>
    </row>
    <row r="565" spans="2:2" ht="14.25" customHeight="1" x14ac:dyDescent="0.35">
      <c r="B565" s="30"/>
    </row>
    <row r="566" spans="2:2" ht="14.25" customHeight="1" x14ac:dyDescent="0.35">
      <c r="B566" s="30"/>
    </row>
    <row r="567" spans="2:2" ht="14.25" customHeight="1" x14ac:dyDescent="0.35">
      <c r="B567" s="30"/>
    </row>
    <row r="568" spans="2:2" ht="14.25" customHeight="1" x14ac:dyDescent="0.35">
      <c r="B568" s="30"/>
    </row>
    <row r="569" spans="2:2" ht="14.25" customHeight="1" x14ac:dyDescent="0.35">
      <c r="B569" s="30"/>
    </row>
    <row r="570" spans="2:2" ht="14.25" customHeight="1" x14ac:dyDescent="0.35">
      <c r="B570" s="30"/>
    </row>
    <row r="571" spans="2:2" ht="14.25" customHeight="1" x14ac:dyDescent="0.35">
      <c r="B571" s="30"/>
    </row>
    <row r="572" spans="2:2" ht="14.25" customHeight="1" x14ac:dyDescent="0.35">
      <c r="B572" s="30"/>
    </row>
    <row r="573" spans="2:2" ht="14.25" customHeight="1" x14ac:dyDescent="0.35">
      <c r="B573" s="30"/>
    </row>
    <row r="574" spans="2:2" ht="14.25" customHeight="1" x14ac:dyDescent="0.35">
      <c r="B574" s="30"/>
    </row>
    <row r="575" spans="2:2" ht="14.25" customHeight="1" x14ac:dyDescent="0.35">
      <c r="B575" s="30"/>
    </row>
    <row r="576" spans="2:2" ht="14.25" customHeight="1" x14ac:dyDescent="0.35">
      <c r="B576" s="30"/>
    </row>
    <row r="577" spans="2:2" ht="14.25" customHeight="1" x14ac:dyDescent="0.35">
      <c r="B577" s="30"/>
    </row>
    <row r="578" spans="2:2" ht="14.25" customHeight="1" x14ac:dyDescent="0.35">
      <c r="B578" s="30"/>
    </row>
    <row r="579" spans="2:2" ht="14.25" customHeight="1" x14ac:dyDescent="0.35">
      <c r="B579" s="30"/>
    </row>
    <row r="580" spans="2:2" ht="14.25" customHeight="1" x14ac:dyDescent="0.35">
      <c r="B580" s="30"/>
    </row>
    <row r="581" spans="2:2" ht="14.25" customHeight="1" x14ac:dyDescent="0.35">
      <c r="B581" s="30"/>
    </row>
    <row r="582" spans="2:2" ht="14.25" customHeight="1" x14ac:dyDescent="0.35">
      <c r="B582" s="30"/>
    </row>
    <row r="583" spans="2:2" ht="14.25" customHeight="1" x14ac:dyDescent="0.35">
      <c r="B583" s="30"/>
    </row>
    <row r="584" spans="2:2" ht="14.25" customHeight="1" x14ac:dyDescent="0.35">
      <c r="B584" s="30"/>
    </row>
    <row r="585" spans="2:2" ht="14.25" customHeight="1" x14ac:dyDescent="0.35">
      <c r="B585" s="30"/>
    </row>
    <row r="586" spans="2:2" ht="14.25" customHeight="1" x14ac:dyDescent="0.35">
      <c r="B586" s="30"/>
    </row>
    <row r="587" spans="2:2" ht="14.25" customHeight="1" x14ac:dyDescent="0.35">
      <c r="B587" s="30"/>
    </row>
    <row r="588" spans="2:2" ht="14.25" customHeight="1" x14ac:dyDescent="0.35">
      <c r="B588" s="30"/>
    </row>
    <row r="589" spans="2:2" ht="14.25" customHeight="1" x14ac:dyDescent="0.35">
      <c r="B589" s="30"/>
    </row>
    <row r="590" spans="2:2" ht="14.25" customHeight="1" x14ac:dyDescent="0.35">
      <c r="B590" s="30"/>
    </row>
    <row r="591" spans="2:2" ht="14.25" customHeight="1" x14ac:dyDescent="0.35">
      <c r="B591" s="30"/>
    </row>
    <row r="592" spans="2:2" ht="14.25" customHeight="1" x14ac:dyDescent="0.35">
      <c r="B592" s="30"/>
    </row>
    <row r="593" spans="2:2" ht="14.25" customHeight="1" x14ac:dyDescent="0.35">
      <c r="B593" s="30"/>
    </row>
    <row r="594" spans="2:2" ht="14.25" customHeight="1" x14ac:dyDescent="0.35">
      <c r="B594" s="30"/>
    </row>
    <row r="595" spans="2:2" ht="14.25" customHeight="1" x14ac:dyDescent="0.35">
      <c r="B595" s="30"/>
    </row>
    <row r="596" spans="2:2" ht="14.25" customHeight="1" x14ac:dyDescent="0.35">
      <c r="B596" s="30"/>
    </row>
    <row r="597" spans="2:2" ht="14.25" customHeight="1" x14ac:dyDescent="0.35">
      <c r="B597" s="30"/>
    </row>
    <row r="598" spans="2:2" ht="14.25" customHeight="1" x14ac:dyDescent="0.35">
      <c r="B598" s="30"/>
    </row>
    <row r="599" spans="2:2" ht="14.25" customHeight="1" x14ac:dyDescent="0.35">
      <c r="B599" s="30"/>
    </row>
    <row r="600" spans="2:2" ht="14.25" customHeight="1" x14ac:dyDescent="0.35">
      <c r="B600" s="30"/>
    </row>
    <row r="601" spans="2:2" ht="14.25" customHeight="1" x14ac:dyDescent="0.35">
      <c r="B601" s="30"/>
    </row>
    <row r="602" spans="2:2" ht="14.25" customHeight="1" x14ac:dyDescent="0.35">
      <c r="B602" s="30"/>
    </row>
    <row r="603" spans="2:2" ht="14.25" customHeight="1" x14ac:dyDescent="0.35">
      <c r="B603" s="30"/>
    </row>
    <row r="604" spans="2:2" ht="14.25" customHeight="1" x14ac:dyDescent="0.35">
      <c r="B604" s="30"/>
    </row>
    <row r="605" spans="2:2" ht="14.25" customHeight="1" x14ac:dyDescent="0.35">
      <c r="B605" s="30"/>
    </row>
    <row r="606" spans="2:2" ht="14.25" customHeight="1" x14ac:dyDescent="0.35">
      <c r="B606" s="30"/>
    </row>
    <row r="607" spans="2:2" ht="14.25" customHeight="1" x14ac:dyDescent="0.35">
      <c r="B607" s="30"/>
    </row>
    <row r="608" spans="2:2" ht="14.25" customHeight="1" x14ac:dyDescent="0.35">
      <c r="B608" s="30"/>
    </row>
    <row r="609" spans="2:2" ht="14.25" customHeight="1" x14ac:dyDescent="0.35">
      <c r="B609" s="30"/>
    </row>
    <row r="610" spans="2:2" ht="14.25" customHeight="1" x14ac:dyDescent="0.35">
      <c r="B610" s="30"/>
    </row>
    <row r="611" spans="2:2" ht="14.25" customHeight="1" x14ac:dyDescent="0.35">
      <c r="B611" s="30"/>
    </row>
    <row r="612" spans="2:2" ht="14.25" customHeight="1" x14ac:dyDescent="0.35">
      <c r="B612" s="30"/>
    </row>
    <row r="613" spans="2:2" ht="14.25" customHeight="1" x14ac:dyDescent="0.35">
      <c r="B613" s="30"/>
    </row>
    <row r="614" spans="2:2" ht="14.25" customHeight="1" x14ac:dyDescent="0.35">
      <c r="B614" s="30"/>
    </row>
    <row r="615" spans="2:2" ht="14.25" customHeight="1" x14ac:dyDescent="0.35">
      <c r="B615" s="30"/>
    </row>
    <row r="616" spans="2:2" ht="14.25" customHeight="1" x14ac:dyDescent="0.35">
      <c r="B616" s="30"/>
    </row>
    <row r="617" spans="2:2" ht="14.25" customHeight="1" x14ac:dyDescent="0.35">
      <c r="B617" s="30"/>
    </row>
    <row r="618" spans="2:2" ht="14.25" customHeight="1" x14ac:dyDescent="0.35">
      <c r="B618" s="30"/>
    </row>
    <row r="619" spans="2:2" ht="14.25" customHeight="1" x14ac:dyDescent="0.35">
      <c r="B619" s="30"/>
    </row>
    <row r="620" spans="2:2" ht="14.25" customHeight="1" x14ac:dyDescent="0.35">
      <c r="B620" s="30"/>
    </row>
    <row r="621" spans="2:2" ht="14.25" customHeight="1" x14ac:dyDescent="0.35">
      <c r="B621" s="30"/>
    </row>
    <row r="622" spans="2:2" ht="14.25" customHeight="1" x14ac:dyDescent="0.35">
      <c r="B622" s="30"/>
    </row>
    <row r="623" spans="2:2" ht="14.25" customHeight="1" x14ac:dyDescent="0.35">
      <c r="B623" s="30"/>
    </row>
    <row r="624" spans="2:2" ht="14.25" customHeight="1" x14ac:dyDescent="0.35">
      <c r="B624" s="30"/>
    </row>
    <row r="625" spans="2:2" ht="14.25" customHeight="1" x14ac:dyDescent="0.35">
      <c r="B625" s="30"/>
    </row>
    <row r="626" spans="2:2" ht="14.25" customHeight="1" x14ac:dyDescent="0.35">
      <c r="B626" s="30"/>
    </row>
    <row r="627" spans="2:2" ht="14.25" customHeight="1" x14ac:dyDescent="0.35">
      <c r="B627" s="30"/>
    </row>
    <row r="628" spans="2:2" ht="14.25" customHeight="1" x14ac:dyDescent="0.35">
      <c r="B628" s="30"/>
    </row>
    <row r="629" spans="2:2" ht="14.25" customHeight="1" x14ac:dyDescent="0.35">
      <c r="B629" s="30"/>
    </row>
    <row r="630" spans="2:2" ht="14.25" customHeight="1" x14ac:dyDescent="0.35">
      <c r="B630" s="30"/>
    </row>
    <row r="631" spans="2:2" ht="14.25" customHeight="1" x14ac:dyDescent="0.35">
      <c r="B631" s="30"/>
    </row>
    <row r="632" spans="2:2" ht="14.25" customHeight="1" x14ac:dyDescent="0.35">
      <c r="B632" s="30"/>
    </row>
    <row r="633" spans="2:2" ht="14.25" customHeight="1" x14ac:dyDescent="0.35">
      <c r="B633" s="30"/>
    </row>
    <row r="634" spans="2:2" ht="14.25" customHeight="1" x14ac:dyDescent="0.35">
      <c r="B634" s="30"/>
    </row>
    <row r="635" spans="2:2" ht="14.25" customHeight="1" x14ac:dyDescent="0.35">
      <c r="B635" s="30"/>
    </row>
    <row r="636" spans="2:2" ht="14.25" customHeight="1" x14ac:dyDescent="0.35">
      <c r="B636" s="30"/>
    </row>
    <row r="637" spans="2:2" ht="14.25" customHeight="1" x14ac:dyDescent="0.35">
      <c r="B637" s="30"/>
    </row>
    <row r="638" spans="2:2" ht="14.25" customHeight="1" x14ac:dyDescent="0.35">
      <c r="B638" s="30"/>
    </row>
    <row r="639" spans="2:2" ht="14.25" customHeight="1" x14ac:dyDescent="0.35">
      <c r="B639" s="30"/>
    </row>
    <row r="640" spans="2:2" ht="14.25" customHeight="1" x14ac:dyDescent="0.35">
      <c r="B640" s="30"/>
    </row>
    <row r="641" spans="2:2" ht="14.25" customHeight="1" x14ac:dyDescent="0.35">
      <c r="B641" s="30"/>
    </row>
    <row r="642" spans="2:2" ht="14.25" customHeight="1" x14ac:dyDescent="0.35">
      <c r="B642" s="30"/>
    </row>
    <row r="643" spans="2:2" ht="14.25" customHeight="1" x14ac:dyDescent="0.35">
      <c r="B643" s="30"/>
    </row>
    <row r="644" spans="2:2" ht="14.25" customHeight="1" x14ac:dyDescent="0.35">
      <c r="B644" s="30"/>
    </row>
    <row r="645" spans="2:2" ht="14.25" customHeight="1" x14ac:dyDescent="0.35">
      <c r="B645" s="30"/>
    </row>
    <row r="646" spans="2:2" ht="14.25" customHeight="1" x14ac:dyDescent="0.35">
      <c r="B646" s="30"/>
    </row>
    <row r="647" spans="2:2" ht="14.25" customHeight="1" x14ac:dyDescent="0.35">
      <c r="B647" s="30"/>
    </row>
    <row r="648" spans="2:2" ht="14.25" customHeight="1" x14ac:dyDescent="0.35">
      <c r="B648" s="30"/>
    </row>
    <row r="649" spans="2:2" ht="14.25" customHeight="1" x14ac:dyDescent="0.35">
      <c r="B649" s="30"/>
    </row>
    <row r="650" spans="2:2" ht="14.25" customHeight="1" x14ac:dyDescent="0.35">
      <c r="B650" s="30"/>
    </row>
    <row r="651" spans="2:2" ht="14.25" customHeight="1" x14ac:dyDescent="0.35">
      <c r="B651" s="30"/>
    </row>
    <row r="652" spans="2:2" ht="14.25" customHeight="1" x14ac:dyDescent="0.35">
      <c r="B652" s="30"/>
    </row>
    <row r="653" spans="2:2" ht="14.25" customHeight="1" x14ac:dyDescent="0.35">
      <c r="B653" s="30"/>
    </row>
    <row r="654" spans="2:2" ht="14.25" customHeight="1" x14ac:dyDescent="0.35">
      <c r="B654" s="30"/>
    </row>
    <row r="655" spans="2:2" ht="14.25" customHeight="1" x14ac:dyDescent="0.35">
      <c r="B655" s="30"/>
    </row>
    <row r="656" spans="2:2" ht="14.25" customHeight="1" x14ac:dyDescent="0.35">
      <c r="B656" s="30"/>
    </row>
    <row r="657" spans="2:2" ht="14.25" customHeight="1" x14ac:dyDescent="0.35">
      <c r="B657" s="30"/>
    </row>
    <row r="658" spans="2:2" ht="14.25" customHeight="1" x14ac:dyDescent="0.35">
      <c r="B658" s="30"/>
    </row>
    <row r="659" spans="2:2" ht="14.25" customHeight="1" x14ac:dyDescent="0.35">
      <c r="B659" s="30"/>
    </row>
    <row r="660" spans="2:2" ht="14.25" customHeight="1" x14ac:dyDescent="0.35">
      <c r="B660" s="30"/>
    </row>
    <row r="661" spans="2:2" ht="14.25" customHeight="1" x14ac:dyDescent="0.35">
      <c r="B661" s="30"/>
    </row>
    <row r="662" spans="2:2" ht="14.25" customHeight="1" x14ac:dyDescent="0.35">
      <c r="B662" s="30"/>
    </row>
    <row r="663" spans="2:2" ht="14.25" customHeight="1" x14ac:dyDescent="0.35">
      <c r="B663" s="30"/>
    </row>
    <row r="664" spans="2:2" ht="14.25" customHeight="1" x14ac:dyDescent="0.35">
      <c r="B664" s="30"/>
    </row>
    <row r="665" spans="2:2" ht="14.25" customHeight="1" x14ac:dyDescent="0.35">
      <c r="B665" s="30"/>
    </row>
    <row r="666" spans="2:2" ht="14.25" customHeight="1" x14ac:dyDescent="0.35">
      <c r="B666" s="30"/>
    </row>
    <row r="667" spans="2:2" ht="14.25" customHeight="1" x14ac:dyDescent="0.35">
      <c r="B667" s="30"/>
    </row>
    <row r="668" spans="2:2" ht="14.25" customHeight="1" x14ac:dyDescent="0.35">
      <c r="B668" s="30"/>
    </row>
    <row r="669" spans="2:2" ht="14.25" customHeight="1" x14ac:dyDescent="0.35">
      <c r="B669" s="30"/>
    </row>
    <row r="670" spans="2:2" ht="14.25" customHeight="1" x14ac:dyDescent="0.35">
      <c r="B670" s="30"/>
    </row>
    <row r="671" spans="2:2" ht="14.25" customHeight="1" x14ac:dyDescent="0.35">
      <c r="B671" s="30"/>
    </row>
    <row r="672" spans="2:2" ht="14.25" customHeight="1" x14ac:dyDescent="0.35">
      <c r="B672" s="30"/>
    </row>
    <row r="673" spans="2:2" ht="14.25" customHeight="1" x14ac:dyDescent="0.35">
      <c r="B673" s="30"/>
    </row>
    <row r="674" spans="2:2" ht="14.25" customHeight="1" x14ac:dyDescent="0.35">
      <c r="B674" s="30"/>
    </row>
    <row r="675" spans="2:2" ht="14.25" customHeight="1" x14ac:dyDescent="0.35">
      <c r="B675" s="30"/>
    </row>
    <row r="676" spans="2:2" ht="14.25" customHeight="1" x14ac:dyDescent="0.35">
      <c r="B676" s="30"/>
    </row>
    <row r="677" spans="2:2" ht="14.25" customHeight="1" x14ac:dyDescent="0.35">
      <c r="B677" s="30"/>
    </row>
    <row r="678" spans="2:2" ht="14.25" customHeight="1" x14ac:dyDescent="0.35">
      <c r="B678" s="30"/>
    </row>
    <row r="679" spans="2:2" ht="14.25" customHeight="1" x14ac:dyDescent="0.35">
      <c r="B679" s="30"/>
    </row>
    <row r="680" spans="2:2" ht="14.25" customHeight="1" x14ac:dyDescent="0.35">
      <c r="B680" s="30"/>
    </row>
    <row r="681" spans="2:2" ht="14.25" customHeight="1" x14ac:dyDescent="0.35">
      <c r="B681" s="30"/>
    </row>
    <row r="682" spans="2:2" ht="14.25" customHeight="1" x14ac:dyDescent="0.35">
      <c r="B682" s="30"/>
    </row>
    <row r="683" spans="2:2" ht="14.25" customHeight="1" x14ac:dyDescent="0.35">
      <c r="B683" s="30"/>
    </row>
    <row r="684" spans="2:2" ht="14.25" customHeight="1" x14ac:dyDescent="0.35">
      <c r="B684" s="30"/>
    </row>
    <row r="685" spans="2:2" ht="14.25" customHeight="1" x14ac:dyDescent="0.35">
      <c r="B685" s="30"/>
    </row>
    <row r="686" spans="2:2" ht="14.25" customHeight="1" x14ac:dyDescent="0.35">
      <c r="B686" s="30"/>
    </row>
    <row r="687" spans="2:2" ht="14.25" customHeight="1" x14ac:dyDescent="0.35">
      <c r="B687" s="30"/>
    </row>
    <row r="688" spans="2:2" ht="14.25" customHeight="1" x14ac:dyDescent="0.35">
      <c r="B688" s="30"/>
    </row>
    <row r="689" spans="2:2" ht="14.25" customHeight="1" x14ac:dyDescent="0.35">
      <c r="B689" s="30"/>
    </row>
    <row r="690" spans="2:2" ht="14.25" customHeight="1" x14ac:dyDescent="0.35">
      <c r="B690" s="30"/>
    </row>
    <row r="691" spans="2:2" ht="14.25" customHeight="1" x14ac:dyDescent="0.35">
      <c r="B691" s="30"/>
    </row>
    <row r="692" spans="2:2" ht="14.25" customHeight="1" x14ac:dyDescent="0.35">
      <c r="B692" s="30"/>
    </row>
    <row r="693" spans="2:2" ht="14.25" customHeight="1" x14ac:dyDescent="0.35">
      <c r="B693" s="30"/>
    </row>
    <row r="694" spans="2:2" ht="14.25" customHeight="1" x14ac:dyDescent="0.35">
      <c r="B694" s="30"/>
    </row>
    <row r="695" spans="2:2" ht="14.25" customHeight="1" x14ac:dyDescent="0.35">
      <c r="B695" s="30"/>
    </row>
    <row r="696" spans="2:2" ht="14.25" customHeight="1" x14ac:dyDescent="0.35">
      <c r="B696" s="30"/>
    </row>
    <row r="697" spans="2:2" ht="14.25" customHeight="1" x14ac:dyDescent="0.35">
      <c r="B697" s="30"/>
    </row>
    <row r="698" spans="2:2" ht="14.25" customHeight="1" x14ac:dyDescent="0.35">
      <c r="B698" s="30"/>
    </row>
    <row r="699" spans="2:2" ht="14.25" customHeight="1" x14ac:dyDescent="0.35">
      <c r="B699" s="30"/>
    </row>
    <row r="700" spans="2:2" ht="14.25" customHeight="1" x14ac:dyDescent="0.35">
      <c r="B700" s="30"/>
    </row>
    <row r="701" spans="2:2" ht="14.25" customHeight="1" x14ac:dyDescent="0.35">
      <c r="B701" s="30"/>
    </row>
    <row r="702" spans="2:2" ht="14.25" customHeight="1" x14ac:dyDescent="0.35">
      <c r="B702" s="30"/>
    </row>
    <row r="703" spans="2:2" ht="14.25" customHeight="1" x14ac:dyDescent="0.35">
      <c r="B703" s="30"/>
    </row>
    <row r="704" spans="2:2" ht="14.25" customHeight="1" x14ac:dyDescent="0.35">
      <c r="B704" s="30"/>
    </row>
    <row r="705" spans="2:2" ht="14.25" customHeight="1" x14ac:dyDescent="0.35">
      <c r="B705" s="30"/>
    </row>
    <row r="706" spans="2:2" ht="14.25" customHeight="1" x14ac:dyDescent="0.35">
      <c r="B706" s="30"/>
    </row>
    <row r="707" spans="2:2" ht="14.25" customHeight="1" x14ac:dyDescent="0.35">
      <c r="B707" s="30"/>
    </row>
    <row r="708" spans="2:2" ht="14.25" customHeight="1" x14ac:dyDescent="0.35">
      <c r="B708" s="30"/>
    </row>
    <row r="709" spans="2:2" ht="14.25" customHeight="1" x14ac:dyDescent="0.35">
      <c r="B709" s="30"/>
    </row>
    <row r="710" spans="2:2" ht="14.25" customHeight="1" x14ac:dyDescent="0.35">
      <c r="B710" s="30"/>
    </row>
    <row r="711" spans="2:2" ht="14.25" customHeight="1" x14ac:dyDescent="0.35">
      <c r="B711" s="30"/>
    </row>
    <row r="712" spans="2:2" ht="14.25" customHeight="1" x14ac:dyDescent="0.35">
      <c r="B712" s="30"/>
    </row>
    <row r="713" spans="2:2" ht="14.25" customHeight="1" x14ac:dyDescent="0.35">
      <c r="B713" s="30"/>
    </row>
    <row r="714" spans="2:2" ht="14.25" customHeight="1" x14ac:dyDescent="0.35">
      <c r="B714" s="30"/>
    </row>
    <row r="715" spans="2:2" ht="14.25" customHeight="1" x14ac:dyDescent="0.35">
      <c r="B715" s="30"/>
    </row>
    <row r="716" spans="2:2" ht="14.25" customHeight="1" x14ac:dyDescent="0.35">
      <c r="B716" s="30"/>
    </row>
    <row r="717" spans="2:2" ht="14.25" customHeight="1" x14ac:dyDescent="0.35">
      <c r="B717" s="30"/>
    </row>
    <row r="718" spans="2:2" ht="14.25" customHeight="1" x14ac:dyDescent="0.35">
      <c r="B718" s="30"/>
    </row>
    <row r="719" spans="2:2" ht="14.25" customHeight="1" x14ac:dyDescent="0.35">
      <c r="B719" s="30"/>
    </row>
    <row r="720" spans="2:2" ht="14.25" customHeight="1" x14ac:dyDescent="0.35">
      <c r="B720" s="30"/>
    </row>
    <row r="721" spans="2:2" ht="14.25" customHeight="1" x14ac:dyDescent="0.35">
      <c r="B721" s="30"/>
    </row>
    <row r="722" spans="2:2" ht="14.25" customHeight="1" x14ac:dyDescent="0.35">
      <c r="B722" s="30"/>
    </row>
    <row r="723" spans="2:2" ht="14.25" customHeight="1" x14ac:dyDescent="0.35">
      <c r="B723" s="30"/>
    </row>
    <row r="724" spans="2:2" ht="14.25" customHeight="1" x14ac:dyDescent="0.35">
      <c r="B724" s="30"/>
    </row>
    <row r="725" spans="2:2" ht="14.25" customHeight="1" x14ac:dyDescent="0.35">
      <c r="B725" s="30"/>
    </row>
    <row r="726" spans="2:2" ht="14.25" customHeight="1" x14ac:dyDescent="0.35">
      <c r="B726" s="30"/>
    </row>
    <row r="727" spans="2:2" ht="14.25" customHeight="1" x14ac:dyDescent="0.35">
      <c r="B727" s="30"/>
    </row>
    <row r="728" spans="2:2" ht="14.25" customHeight="1" x14ac:dyDescent="0.35">
      <c r="B728" s="30"/>
    </row>
    <row r="729" spans="2:2" ht="14.25" customHeight="1" x14ac:dyDescent="0.35">
      <c r="B729" s="30"/>
    </row>
    <row r="730" spans="2:2" ht="14.25" customHeight="1" x14ac:dyDescent="0.35">
      <c r="B730" s="30"/>
    </row>
    <row r="731" spans="2:2" ht="14.25" customHeight="1" x14ac:dyDescent="0.35">
      <c r="B731" s="30"/>
    </row>
    <row r="732" spans="2:2" ht="14.25" customHeight="1" x14ac:dyDescent="0.35">
      <c r="B732" s="30"/>
    </row>
    <row r="733" spans="2:2" ht="14.25" customHeight="1" x14ac:dyDescent="0.35">
      <c r="B733" s="30"/>
    </row>
    <row r="734" spans="2:2" ht="14.25" customHeight="1" x14ac:dyDescent="0.35">
      <c r="B734" s="30"/>
    </row>
    <row r="735" spans="2:2" ht="14.25" customHeight="1" x14ac:dyDescent="0.35">
      <c r="B735" s="30"/>
    </row>
    <row r="736" spans="2:2" ht="14.25" customHeight="1" x14ac:dyDescent="0.35">
      <c r="B736" s="30"/>
    </row>
    <row r="737" spans="2:2" ht="14.25" customHeight="1" x14ac:dyDescent="0.35">
      <c r="B737" s="30"/>
    </row>
    <row r="738" spans="2:2" ht="14.25" customHeight="1" x14ac:dyDescent="0.35">
      <c r="B738" s="30"/>
    </row>
    <row r="739" spans="2:2" ht="14.25" customHeight="1" x14ac:dyDescent="0.35">
      <c r="B739" s="30"/>
    </row>
    <row r="740" spans="2:2" ht="14.25" customHeight="1" x14ac:dyDescent="0.35">
      <c r="B740" s="30"/>
    </row>
    <row r="741" spans="2:2" ht="14.25" customHeight="1" x14ac:dyDescent="0.35">
      <c r="B741" s="30"/>
    </row>
    <row r="742" spans="2:2" ht="14.25" customHeight="1" x14ac:dyDescent="0.35">
      <c r="B742" s="30"/>
    </row>
    <row r="743" spans="2:2" ht="14.25" customHeight="1" x14ac:dyDescent="0.35">
      <c r="B743" s="30"/>
    </row>
    <row r="744" spans="2:2" ht="14.25" customHeight="1" x14ac:dyDescent="0.35">
      <c r="B744" s="30"/>
    </row>
    <row r="745" spans="2:2" ht="14.25" customHeight="1" x14ac:dyDescent="0.35">
      <c r="B745" s="30"/>
    </row>
    <row r="746" spans="2:2" ht="14.25" customHeight="1" x14ac:dyDescent="0.35">
      <c r="B746" s="30"/>
    </row>
    <row r="747" spans="2:2" ht="14.25" customHeight="1" x14ac:dyDescent="0.35">
      <c r="B747" s="30"/>
    </row>
    <row r="748" spans="2:2" ht="14.25" customHeight="1" x14ac:dyDescent="0.35">
      <c r="B748" s="30"/>
    </row>
    <row r="749" spans="2:2" ht="14.25" customHeight="1" x14ac:dyDescent="0.35">
      <c r="B749" s="30"/>
    </row>
    <row r="750" spans="2:2" ht="14.25" customHeight="1" x14ac:dyDescent="0.35">
      <c r="B750" s="30"/>
    </row>
    <row r="751" spans="2:2" ht="14.25" customHeight="1" x14ac:dyDescent="0.35">
      <c r="B751" s="30"/>
    </row>
    <row r="752" spans="2:2" ht="14.25" customHeight="1" x14ac:dyDescent="0.35">
      <c r="B752" s="30"/>
    </row>
    <row r="753" spans="2:2" ht="14.25" customHeight="1" x14ac:dyDescent="0.35">
      <c r="B753" s="30"/>
    </row>
    <row r="754" spans="2:2" ht="14.25" customHeight="1" x14ac:dyDescent="0.35">
      <c r="B754" s="30"/>
    </row>
    <row r="755" spans="2:2" ht="14.25" customHeight="1" x14ac:dyDescent="0.35">
      <c r="B755" s="30"/>
    </row>
    <row r="756" spans="2:2" ht="14.25" customHeight="1" x14ac:dyDescent="0.35">
      <c r="B756" s="30"/>
    </row>
    <row r="757" spans="2:2" ht="14.25" customHeight="1" x14ac:dyDescent="0.35">
      <c r="B757" s="30"/>
    </row>
    <row r="758" spans="2:2" ht="14.25" customHeight="1" x14ac:dyDescent="0.35">
      <c r="B758" s="30"/>
    </row>
    <row r="759" spans="2:2" ht="14.25" customHeight="1" x14ac:dyDescent="0.35">
      <c r="B759" s="30"/>
    </row>
    <row r="760" spans="2:2" ht="14.25" customHeight="1" x14ac:dyDescent="0.35">
      <c r="B760" s="30"/>
    </row>
    <row r="761" spans="2:2" ht="14.25" customHeight="1" x14ac:dyDescent="0.35">
      <c r="B761" s="30"/>
    </row>
    <row r="762" spans="2:2" ht="14.25" customHeight="1" x14ac:dyDescent="0.35">
      <c r="B762" s="30"/>
    </row>
    <row r="763" spans="2:2" ht="14.25" customHeight="1" x14ac:dyDescent="0.35">
      <c r="B763" s="30"/>
    </row>
    <row r="764" spans="2:2" ht="14.25" customHeight="1" x14ac:dyDescent="0.35">
      <c r="B764" s="30"/>
    </row>
    <row r="765" spans="2:2" ht="14.25" customHeight="1" x14ac:dyDescent="0.35">
      <c r="B765" s="30"/>
    </row>
    <row r="766" spans="2:2" ht="14.25" customHeight="1" x14ac:dyDescent="0.35">
      <c r="B766" s="30"/>
    </row>
    <row r="767" spans="2:2" ht="14.25" customHeight="1" x14ac:dyDescent="0.35">
      <c r="B767" s="30"/>
    </row>
    <row r="768" spans="2:2" ht="14.25" customHeight="1" x14ac:dyDescent="0.35">
      <c r="B768" s="30"/>
    </row>
    <row r="769" spans="2:2" ht="14.25" customHeight="1" x14ac:dyDescent="0.35">
      <c r="B769" s="30"/>
    </row>
    <row r="770" spans="2:2" ht="14.25" customHeight="1" x14ac:dyDescent="0.35">
      <c r="B770" s="30"/>
    </row>
    <row r="771" spans="2:2" ht="14.25" customHeight="1" x14ac:dyDescent="0.35">
      <c r="B771" s="30"/>
    </row>
    <row r="772" spans="2:2" ht="14.25" customHeight="1" x14ac:dyDescent="0.35">
      <c r="B772" s="30"/>
    </row>
    <row r="773" spans="2:2" ht="14.25" customHeight="1" x14ac:dyDescent="0.35">
      <c r="B773" s="30"/>
    </row>
    <row r="774" spans="2:2" ht="14.25" customHeight="1" x14ac:dyDescent="0.35">
      <c r="B774" s="30"/>
    </row>
    <row r="775" spans="2:2" ht="14.25" customHeight="1" x14ac:dyDescent="0.35">
      <c r="B775" s="30"/>
    </row>
    <row r="776" spans="2:2" ht="14.25" customHeight="1" x14ac:dyDescent="0.35">
      <c r="B776" s="30"/>
    </row>
    <row r="777" spans="2:2" ht="14.25" customHeight="1" x14ac:dyDescent="0.35">
      <c r="B777" s="30"/>
    </row>
    <row r="778" spans="2:2" ht="14.25" customHeight="1" x14ac:dyDescent="0.35">
      <c r="B778" s="30"/>
    </row>
    <row r="779" spans="2:2" ht="14.25" customHeight="1" x14ac:dyDescent="0.35">
      <c r="B779" s="30"/>
    </row>
    <row r="780" spans="2:2" ht="14.25" customHeight="1" x14ac:dyDescent="0.35">
      <c r="B780" s="30"/>
    </row>
    <row r="781" spans="2:2" ht="14.25" customHeight="1" x14ac:dyDescent="0.35">
      <c r="B781" s="30"/>
    </row>
    <row r="782" spans="2:2" ht="14.25" customHeight="1" x14ac:dyDescent="0.35">
      <c r="B782" s="30"/>
    </row>
    <row r="783" spans="2:2" ht="14.25" customHeight="1" x14ac:dyDescent="0.35">
      <c r="B783" s="30"/>
    </row>
    <row r="784" spans="2:2" ht="14.25" customHeight="1" x14ac:dyDescent="0.35">
      <c r="B784" s="30"/>
    </row>
    <row r="785" spans="2:2" ht="14.25" customHeight="1" x14ac:dyDescent="0.35">
      <c r="B785" s="30"/>
    </row>
    <row r="786" spans="2:2" ht="14.25" customHeight="1" x14ac:dyDescent="0.35">
      <c r="B786" s="30"/>
    </row>
    <row r="787" spans="2:2" ht="14.25" customHeight="1" x14ac:dyDescent="0.35">
      <c r="B787" s="30"/>
    </row>
    <row r="788" spans="2:2" ht="14.25" customHeight="1" x14ac:dyDescent="0.35">
      <c r="B788" s="30"/>
    </row>
    <row r="789" spans="2:2" ht="14.25" customHeight="1" x14ac:dyDescent="0.35">
      <c r="B789" s="30"/>
    </row>
    <row r="790" spans="2:2" ht="14.25" customHeight="1" x14ac:dyDescent="0.35">
      <c r="B790" s="30"/>
    </row>
    <row r="791" spans="2:2" ht="14.25" customHeight="1" x14ac:dyDescent="0.35">
      <c r="B791" s="30"/>
    </row>
    <row r="792" spans="2:2" ht="14.25" customHeight="1" x14ac:dyDescent="0.35">
      <c r="B792" s="30"/>
    </row>
    <row r="793" spans="2:2" ht="14.25" customHeight="1" x14ac:dyDescent="0.35">
      <c r="B793" s="30"/>
    </row>
    <row r="794" spans="2:2" ht="14.25" customHeight="1" x14ac:dyDescent="0.35">
      <c r="B794" s="30"/>
    </row>
    <row r="795" spans="2:2" ht="14.25" customHeight="1" x14ac:dyDescent="0.35">
      <c r="B795" s="30"/>
    </row>
    <row r="796" spans="2:2" ht="14.25" customHeight="1" x14ac:dyDescent="0.35">
      <c r="B796" s="30"/>
    </row>
    <row r="797" spans="2:2" ht="14.25" customHeight="1" x14ac:dyDescent="0.35">
      <c r="B797" s="30"/>
    </row>
    <row r="798" spans="2:2" ht="14.25" customHeight="1" x14ac:dyDescent="0.35">
      <c r="B798" s="30"/>
    </row>
    <row r="799" spans="2:2" ht="14.25" customHeight="1" x14ac:dyDescent="0.35">
      <c r="B799" s="30"/>
    </row>
    <row r="800" spans="2:2" ht="14.25" customHeight="1" x14ac:dyDescent="0.35">
      <c r="B800" s="30"/>
    </row>
    <row r="801" spans="2:2" ht="14.25" customHeight="1" x14ac:dyDescent="0.35">
      <c r="B801" s="30"/>
    </row>
    <row r="802" spans="2:2" ht="14.25" customHeight="1" x14ac:dyDescent="0.35">
      <c r="B802" s="30"/>
    </row>
    <row r="803" spans="2:2" ht="14.25" customHeight="1" x14ac:dyDescent="0.35">
      <c r="B803" s="30"/>
    </row>
    <row r="804" spans="2:2" ht="14.25" customHeight="1" x14ac:dyDescent="0.35">
      <c r="B804" s="30"/>
    </row>
    <row r="805" spans="2:2" ht="14.25" customHeight="1" x14ac:dyDescent="0.35">
      <c r="B805" s="30"/>
    </row>
    <row r="806" spans="2:2" ht="14.25" customHeight="1" x14ac:dyDescent="0.35">
      <c r="B806" s="30"/>
    </row>
    <row r="807" spans="2:2" ht="14.25" customHeight="1" x14ac:dyDescent="0.35">
      <c r="B807" s="30"/>
    </row>
    <row r="808" spans="2:2" ht="14.25" customHeight="1" x14ac:dyDescent="0.35">
      <c r="B808" s="30"/>
    </row>
    <row r="809" spans="2:2" ht="14.25" customHeight="1" x14ac:dyDescent="0.35">
      <c r="B809" s="30"/>
    </row>
    <row r="810" spans="2:2" ht="14.25" customHeight="1" x14ac:dyDescent="0.35">
      <c r="B810" s="30"/>
    </row>
    <row r="811" spans="2:2" ht="14.25" customHeight="1" x14ac:dyDescent="0.35">
      <c r="B811" s="30"/>
    </row>
    <row r="812" spans="2:2" ht="14.25" customHeight="1" x14ac:dyDescent="0.35">
      <c r="B812" s="30"/>
    </row>
    <row r="813" spans="2:2" ht="14.25" customHeight="1" x14ac:dyDescent="0.35">
      <c r="B813" s="30"/>
    </row>
    <row r="814" spans="2:2" ht="14.25" customHeight="1" x14ac:dyDescent="0.35">
      <c r="B814" s="30"/>
    </row>
    <row r="815" spans="2:2" ht="14.25" customHeight="1" x14ac:dyDescent="0.35">
      <c r="B815" s="30"/>
    </row>
    <row r="816" spans="2:2" ht="14.25" customHeight="1" x14ac:dyDescent="0.35">
      <c r="B816" s="30"/>
    </row>
    <row r="817" spans="2:2" ht="14.25" customHeight="1" x14ac:dyDescent="0.35">
      <c r="B817" s="30"/>
    </row>
    <row r="818" spans="2:2" ht="14.25" customHeight="1" x14ac:dyDescent="0.35">
      <c r="B818" s="30"/>
    </row>
    <row r="819" spans="2:2" ht="14.25" customHeight="1" x14ac:dyDescent="0.35">
      <c r="B819" s="30"/>
    </row>
    <row r="820" spans="2:2" ht="14.25" customHeight="1" x14ac:dyDescent="0.35">
      <c r="B820" s="30"/>
    </row>
    <row r="821" spans="2:2" ht="14.25" customHeight="1" x14ac:dyDescent="0.35">
      <c r="B821" s="30"/>
    </row>
    <row r="822" spans="2:2" ht="14.25" customHeight="1" x14ac:dyDescent="0.35">
      <c r="B822" s="30"/>
    </row>
    <row r="823" spans="2:2" ht="14.25" customHeight="1" x14ac:dyDescent="0.35">
      <c r="B823" s="30"/>
    </row>
    <row r="824" spans="2:2" ht="14.25" customHeight="1" x14ac:dyDescent="0.35">
      <c r="B824" s="30"/>
    </row>
    <row r="825" spans="2:2" ht="14.25" customHeight="1" x14ac:dyDescent="0.35">
      <c r="B825" s="30"/>
    </row>
    <row r="826" spans="2:2" ht="14.25" customHeight="1" x14ac:dyDescent="0.35">
      <c r="B826" s="30"/>
    </row>
    <row r="827" spans="2:2" ht="14.25" customHeight="1" x14ac:dyDescent="0.35">
      <c r="B827" s="30"/>
    </row>
    <row r="828" spans="2:2" ht="14.25" customHeight="1" x14ac:dyDescent="0.35">
      <c r="B828" s="30"/>
    </row>
    <row r="829" spans="2:2" ht="14.25" customHeight="1" x14ac:dyDescent="0.35">
      <c r="B829" s="30"/>
    </row>
    <row r="830" spans="2:2" ht="14.25" customHeight="1" x14ac:dyDescent="0.35">
      <c r="B830" s="30"/>
    </row>
    <row r="831" spans="2:2" ht="14.25" customHeight="1" x14ac:dyDescent="0.35">
      <c r="B831" s="30"/>
    </row>
    <row r="832" spans="2:2" ht="14.25" customHeight="1" x14ac:dyDescent="0.35">
      <c r="B832" s="30"/>
    </row>
    <row r="833" spans="2:2" ht="14.25" customHeight="1" x14ac:dyDescent="0.35">
      <c r="B833" s="30"/>
    </row>
    <row r="834" spans="2:2" ht="14.25" customHeight="1" x14ac:dyDescent="0.35">
      <c r="B834" s="30"/>
    </row>
    <row r="835" spans="2:2" ht="14.25" customHeight="1" x14ac:dyDescent="0.35">
      <c r="B835" s="30"/>
    </row>
    <row r="836" spans="2:2" ht="14.25" customHeight="1" x14ac:dyDescent="0.35">
      <c r="B836" s="30"/>
    </row>
    <row r="837" spans="2:2" ht="14.25" customHeight="1" x14ac:dyDescent="0.35">
      <c r="B837" s="30"/>
    </row>
    <row r="838" spans="2:2" ht="14.25" customHeight="1" x14ac:dyDescent="0.35">
      <c r="B838" s="30"/>
    </row>
    <row r="839" spans="2:2" ht="14.25" customHeight="1" x14ac:dyDescent="0.35">
      <c r="B839" s="30"/>
    </row>
    <row r="840" spans="2:2" ht="14.25" customHeight="1" x14ac:dyDescent="0.35">
      <c r="B840" s="30"/>
    </row>
    <row r="841" spans="2:2" ht="14.25" customHeight="1" x14ac:dyDescent="0.35">
      <c r="B841" s="30"/>
    </row>
    <row r="842" spans="2:2" ht="14.25" customHeight="1" x14ac:dyDescent="0.35">
      <c r="B842" s="30"/>
    </row>
    <row r="843" spans="2:2" ht="14.25" customHeight="1" x14ac:dyDescent="0.35">
      <c r="B843" s="30"/>
    </row>
    <row r="844" spans="2:2" ht="14.25" customHeight="1" x14ac:dyDescent="0.35">
      <c r="B844" s="30"/>
    </row>
    <row r="845" spans="2:2" ht="14.25" customHeight="1" x14ac:dyDescent="0.35">
      <c r="B845" s="30"/>
    </row>
    <row r="846" spans="2:2" ht="14.25" customHeight="1" x14ac:dyDescent="0.35">
      <c r="B846" s="30"/>
    </row>
    <row r="847" spans="2:2" ht="14.25" customHeight="1" x14ac:dyDescent="0.35">
      <c r="B847" s="30"/>
    </row>
    <row r="848" spans="2:2" ht="14.25" customHeight="1" x14ac:dyDescent="0.35">
      <c r="B848" s="30"/>
    </row>
    <row r="849" spans="2:2" ht="14.25" customHeight="1" x14ac:dyDescent="0.35">
      <c r="B849" s="30"/>
    </row>
    <row r="850" spans="2:2" ht="14.25" customHeight="1" x14ac:dyDescent="0.35">
      <c r="B850" s="30"/>
    </row>
    <row r="851" spans="2:2" ht="14.25" customHeight="1" x14ac:dyDescent="0.35">
      <c r="B851" s="30"/>
    </row>
    <row r="852" spans="2:2" ht="14.25" customHeight="1" x14ac:dyDescent="0.35">
      <c r="B852" s="30"/>
    </row>
    <row r="853" spans="2:2" ht="14.25" customHeight="1" x14ac:dyDescent="0.35">
      <c r="B853" s="30"/>
    </row>
    <row r="854" spans="2:2" ht="14.25" customHeight="1" x14ac:dyDescent="0.35">
      <c r="B854" s="30"/>
    </row>
    <row r="855" spans="2:2" ht="14.25" customHeight="1" x14ac:dyDescent="0.35">
      <c r="B855" s="30"/>
    </row>
    <row r="856" spans="2:2" ht="14.25" customHeight="1" x14ac:dyDescent="0.35">
      <c r="B856" s="30"/>
    </row>
    <row r="857" spans="2:2" ht="14.25" customHeight="1" x14ac:dyDescent="0.35">
      <c r="B857" s="30"/>
    </row>
    <row r="858" spans="2:2" ht="14.25" customHeight="1" x14ac:dyDescent="0.35">
      <c r="B858" s="30"/>
    </row>
    <row r="859" spans="2:2" ht="14.25" customHeight="1" x14ac:dyDescent="0.35">
      <c r="B859" s="30"/>
    </row>
    <row r="860" spans="2:2" ht="14.25" customHeight="1" x14ac:dyDescent="0.35">
      <c r="B860" s="30"/>
    </row>
    <row r="861" spans="2:2" ht="14.25" customHeight="1" x14ac:dyDescent="0.35">
      <c r="B861" s="30"/>
    </row>
    <row r="862" spans="2:2" ht="14.25" customHeight="1" x14ac:dyDescent="0.35">
      <c r="B862" s="30"/>
    </row>
    <row r="863" spans="2:2" ht="14.25" customHeight="1" x14ac:dyDescent="0.35">
      <c r="B863" s="30"/>
    </row>
    <row r="864" spans="2:2" ht="14.25" customHeight="1" x14ac:dyDescent="0.35">
      <c r="B864" s="30"/>
    </row>
    <row r="865" spans="2:2" ht="14.25" customHeight="1" x14ac:dyDescent="0.35">
      <c r="B865" s="30"/>
    </row>
    <row r="866" spans="2:2" ht="14.25" customHeight="1" x14ac:dyDescent="0.35">
      <c r="B866" s="30"/>
    </row>
    <row r="867" spans="2:2" ht="14.25" customHeight="1" x14ac:dyDescent="0.35">
      <c r="B867" s="30"/>
    </row>
    <row r="868" spans="2:2" ht="14.25" customHeight="1" x14ac:dyDescent="0.35">
      <c r="B868" s="30"/>
    </row>
    <row r="869" spans="2:2" ht="14.25" customHeight="1" x14ac:dyDescent="0.35">
      <c r="B869" s="30"/>
    </row>
    <row r="870" spans="2:2" ht="14.25" customHeight="1" x14ac:dyDescent="0.35">
      <c r="B870" s="30"/>
    </row>
    <row r="871" spans="2:2" ht="14.25" customHeight="1" x14ac:dyDescent="0.35">
      <c r="B871" s="30"/>
    </row>
    <row r="872" spans="2:2" ht="14.25" customHeight="1" x14ac:dyDescent="0.35">
      <c r="B872" s="30"/>
    </row>
    <row r="873" spans="2:2" ht="14.25" customHeight="1" x14ac:dyDescent="0.35">
      <c r="B873" s="30"/>
    </row>
    <row r="874" spans="2:2" ht="14.25" customHeight="1" x14ac:dyDescent="0.35">
      <c r="B874" s="30"/>
    </row>
    <row r="875" spans="2:2" ht="14.25" customHeight="1" x14ac:dyDescent="0.35">
      <c r="B875" s="30"/>
    </row>
    <row r="876" spans="2:2" ht="14.25" customHeight="1" x14ac:dyDescent="0.35">
      <c r="B876" s="30"/>
    </row>
    <row r="877" spans="2:2" ht="14.25" customHeight="1" x14ac:dyDescent="0.35">
      <c r="B877" s="30"/>
    </row>
    <row r="878" spans="2:2" ht="14.25" customHeight="1" x14ac:dyDescent="0.35">
      <c r="B878" s="30"/>
    </row>
    <row r="879" spans="2:2" ht="14.25" customHeight="1" x14ac:dyDescent="0.35">
      <c r="B879" s="30"/>
    </row>
    <row r="880" spans="2:2" ht="14.25" customHeight="1" x14ac:dyDescent="0.35">
      <c r="B880" s="30"/>
    </row>
    <row r="881" spans="2:2" ht="14.25" customHeight="1" x14ac:dyDescent="0.35">
      <c r="B881" s="30"/>
    </row>
    <row r="882" spans="2:2" ht="14.25" customHeight="1" x14ac:dyDescent="0.35">
      <c r="B882" s="30"/>
    </row>
    <row r="883" spans="2:2" ht="14.25" customHeight="1" x14ac:dyDescent="0.35">
      <c r="B883" s="30"/>
    </row>
    <row r="884" spans="2:2" ht="14.25" customHeight="1" x14ac:dyDescent="0.35">
      <c r="B884" s="30"/>
    </row>
    <row r="885" spans="2:2" ht="14.25" customHeight="1" x14ac:dyDescent="0.35">
      <c r="B885" s="30"/>
    </row>
    <row r="886" spans="2:2" ht="14.25" customHeight="1" x14ac:dyDescent="0.35">
      <c r="B886" s="30"/>
    </row>
    <row r="887" spans="2:2" ht="14.25" customHeight="1" x14ac:dyDescent="0.35">
      <c r="B887" s="30"/>
    </row>
    <row r="888" spans="2:2" ht="14.25" customHeight="1" x14ac:dyDescent="0.35">
      <c r="B888" s="30"/>
    </row>
    <row r="889" spans="2:2" ht="14.25" customHeight="1" x14ac:dyDescent="0.35">
      <c r="B889" s="30"/>
    </row>
    <row r="890" spans="2:2" ht="14.25" customHeight="1" x14ac:dyDescent="0.35">
      <c r="B890" s="30"/>
    </row>
    <row r="891" spans="2:2" ht="14.25" customHeight="1" x14ac:dyDescent="0.35">
      <c r="B891" s="30"/>
    </row>
    <row r="892" spans="2:2" ht="14.25" customHeight="1" x14ac:dyDescent="0.35">
      <c r="B892" s="30"/>
    </row>
    <row r="893" spans="2:2" ht="14.25" customHeight="1" x14ac:dyDescent="0.35">
      <c r="B893" s="30"/>
    </row>
    <row r="894" spans="2:2" ht="14.25" customHeight="1" x14ac:dyDescent="0.35">
      <c r="B894" s="30"/>
    </row>
    <row r="895" spans="2:2" ht="14.25" customHeight="1" x14ac:dyDescent="0.35">
      <c r="B895" s="30"/>
    </row>
    <row r="896" spans="2:2" ht="14.25" customHeight="1" x14ac:dyDescent="0.35">
      <c r="B896" s="30"/>
    </row>
    <row r="897" spans="2:2" ht="14.25" customHeight="1" x14ac:dyDescent="0.35">
      <c r="B897" s="30"/>
    </row>
    <row r="898" spans="2:2" ht="14.25" customHeight="1" x14ac:dyDescent="0.35">
      <c r="B898" s="30"/>
    </row>
    <row r="899" spans="2:2" ht="14.25" customHeight="1" x14ac:dyDescent="0.35">
      <c r="B899" s="30"/>
    </row>
    <row r="900" spans="2:2" ht="14.25" customHeight="1" x14ac:dyDescent="0.35">
      <c r="B900" s="30"/>
    </row>
    <row r="901" spans="2:2" ht="14.25" customHeight="1" x14ac:dyDescent="0.35">
      <c r="B901" s="30"/>
    </row>
    <row r="902" spans="2:2" ht="14.25" customHeight="1" x14ac:dyDescent="0.35">
      <c r="B902" s="30"/>
    </row>
    <row r="903" spans="2:2" ht="14.25" customHeight="1" x14ac:dyDescent="0.35">
      <c r="B903" s="30"/>
    </row>
    <row r="904" spans="2:2" ht="14.25" customHeight="1" x14ac:dyDescent="0.35">
      <c r="B904" s="30"/>
    </row>
    <row r="905" spans="2:2" ht="14.25" customHeight="1" x14ac:dyDescent="0.35">
      <c r="B905" s="30"/>
    </row>
    <row r="906" spans="2:2" ht="14.25" customHeight="1" x14ac:dyDescent="0.35">
      <c r="B906" s="30"/>
    </row>
    <row r="907" spans="2:2" ht="14.25" customHeight="1" x14ac:dyDescent="0.35">
      <c r="B907" s="30"/>
    </row>
    <row r="908" spans="2:2" ht="14.25" customHeight="1" x14ac:dyDescent="0.35">
      <c r="B908" s="30"/>
    </row>
    <row r="909" spans="2:2" ht="14.25" customHeight="1" x14ac:dyDescent="0.35">
      <c r="B909" s="30"/>
    </row>
    <row r="910" spans="2:2" ht="14.25" customHeight="1" x14ac:dyDescent="0.35">
      <c r="B910" s="30"/>
    </row>
    <row r="911" spans="2:2" ht="14.25" customHeight="1" x14ac:dyDescent="0.35">
      <c r="B911" s="30"/>
    </row>
    <row r="912" spans="2:2" ht="14.25" customHeight="1" x14ac:dyDescent="0.35">
      <c r="B912" s="30"/>
    </row>
    <row r="913" spans="2:2" ht="14.25" customHeight="1" x14ac:dyDescent="0.35">
      <c r="B913" s="30"/>
    </row>
    <row r="914" spans="2:2" ht="14.25" customHeight="1" x14ac:dyDescent="0.35">
      <c r="B914" s="30"/>
    </row>
    <row r="915" spans="2:2" ht="14.25" customHeight="1" x14ac:dyDescent="0.35">
      <c r="B915" s="30"/>
    </row>
    <row r="916" spans="2:2" ht="14.25" customHeight="1" x14ac:dyDescent="0.35">
      <c r="B916" s="30"/>
    </row>
    <row r="917" spans="2:2" ht="14.25" customHeight="1" x14ac:dyDescent="0.35">
      <c r="B917" s="30"/>
    </row>
    <row r="918" spans="2:2" ht="14.25" customHeight="1" x14ac:dyDescent="0.35">
      <c r="B918" s="30"/>
    </row>
    <row r="919" spans="2:2" ht="14.25" customHeight="1" x14ac:dyDescent="0.35">
      <c r="B919" s="30"/>
    </row>
    <row r="920" spans="2:2" ht="14.25" customHeight="1" x14ac:dyDescent="0.35">
      <c r="B920" s="30"/>
    </row>
    <row r="921" spans="2:2" ht="14.25" customHeight="1" x14ac:dyDescent="0.35">
      <c r="B921" s="30"/>
    </row>
    <row r="922" spans="2:2" ht="14.25" customHeight="1" x14ac:dyDescent="0.35">
      <c r="B922" s="30"/>
    </row>
    <row r="923" spans="2:2" ht="14.25" customHeight="1" x14ac:dyDescent="0.35">
      <c r="B923" s="30"/>
    </row>
    <row r="924" spans="2:2" ht="14.25" customHeight="1" x14ac:dyDescent="0.35">
      <c r="B924" s="30"/>
    </row>
    <row r="925" spans="2:2" ht="14.25" customHeight="1" x14ac:dyDescent="0.35">
      <c r="B925" s="30"/>
    </row>
    <row r="926" spans="2:2" ht="14.25" customHeight="1" x14ac:dyDescent="0.35">
      <c r="B926" s="30"/>
    </row>
    <row r="927" spans="2:2" ht="14.25" customHeight="1" x14ac:dyDescent="0.35">
      <c r="B927" s="30"/>
    </row>
    <row r="928" spans="2:2" ht="14.25" customHeight="1" x14ac:dyDescent="0.35">
      <c r="B928" s="30"/>
    </row>
    <row r="929" spans="2:2" ht="14.25" customHeight="1" x14ac:dyDescent="0.35">
      <c r="B929" s="30"/>
    </row>
    <row r="930" spans="2:2" ht="14.25" customHeight="1" x14ac:dyDescent="0.35">
      <c r="B930" s="30"/>
    </row>
    <row r="931" spans="2:2" ht="14.25" customHeight="1" x14ac:dyDescent="0.35">
      <c r="B931" s="30"/>
    </row>
    <row r="932" spans="2:2" ht="14.25" customHeight="1" x14ac:dyDescent="0.35">
      <c r="B932" s="30"/>
    </row>
    <row r="933" spans="2:2" ht="14.25" customHeight="1" x14ac:dyDescent="0.35">
      <c r="B933" s="30"/>
    </row>
    <row r="934" spans="2:2" ht="14.25" customHeight="1" x14ac:dyDescent="0.35">
      <c r="B934" s="30"/>
    </row>
    <row r="935" spans="2:2" ht="14.25" customHeight="1" x14ac:dyDescent="0.35">
      <c r="B935" s="30"/>
    </row>
    <row r="936" spans="2:2" ht="14.25" customHeight="1" x14ac:dyDescent="0.35">
      <c r="B936" s="30"/>
    </row>
    <row r="937" spans="2:2" ht="14.25" customHeight="1" x14ac:dyDescent="0.35">
      <c r="B937" s="30"/>
    </row>
    <row r="938" spans="2:2" ht="14.25" customHeight="1" x14ac:dyDescent="0.35">
      <c r="B938" s="30"/>
    </row>
    <row r="939" spans="2:2" ht="14.25" customHeight="1" x14ac:dyDescent="0.35">
      <c r="B939" s="30"/>
    </row>
    <row r="940" spans="2:2" ht="14.25" customHeight="1" x14ac:dyDescent="0.35">
      <c r="B940" s="30"/>
    </row>
    <row r="941" spans="2:2" ht="14.25" customHeight="1" x14ac:dyDescent="0.35">
      <c r="B941" s="30"/>
    </row>
    <row r="942" spans="2:2" ht="14.25" customHeight="1" x14ac:dyDescent="0.35">
      <c r="B942" s="30"/>
    </row>
    <row r="943" spans="2:2" ht="14.25" customHeight="1" x14ac:dyDescent="0.35">
      <c r="B943" s="30"/>
    </row>
    <row r="944" spans="2:2" ht="14.25" customHeight="1" x14ac:dyDescent="0.35">
      <c r="B944" s="30"/>
    </row>
    <row r="945" spans="2:2" ht="14.25" customHeight="1" x14ac:dyDescent="0.35">
      <c r="B945" s="30"/>
    </row>
    <row r="946" spans="2:2" ht="14.25" customHeight="1" x14ac:dyDescent="0.35">
      <c r="B946" s="30"/>
    </row>
    <row r="947" spans="2:2" ht="14.25" customHeight="1" x14ac:dyDescent="0.35">
      <c r="B947" s="30"/>
    </row>
    <row r="948" spans="2:2" ht="14.25" customHeight="1" x14ac:dyDescent="0.35">
      <c r="B948" s="30"/>
    </row>
    <row r="949" spans="2:2" ht="14.25" customHeight="1" x14ac:dyDescent="0.35">
      <c r="B949" s="30"/>
    </row>
    <row r="950" spans="2:2" ht="14.25" customHeight="1" x14ac:dyDescent="0.35">
      <c r="B950" s="30"/>
    </row>
    <row r="951" spans="2:2" ht="14.25" customHeight="1" x14ac:dyDescent="0.35">
      <c r="B951" s="30"/>
    </row>
    <row r="952" spans="2:2" ht="14.25" customHeight="1" x14ac:dyDescent="0.35">
      <c r="B952" s="30"/>
    </row>
    <row r="953" spans="2:2" ht="14.25" customHeight="1" x14ac:dyDescent="0.35">
      <c r="B953" s="30"/>
    </row>
    <row r="954" spans="2:2" ht="14.25" customHeight="1" x14ac:dyDescent="0.35">
      <c r="B954" s="30"/>
    </row>
    <row r="955" spans="2:2" ht="14.25" customHeight="1" x14ac:dyDescent="0.35">
      <c r="B955" s="30"/>
    </row>
    <row r="956" spans="2:2" ht="14.25" customHeight="1" x14ac:dyDescent="0.35">
      <c r="B956" s="30"/>
    </row>
    <row r="957" spans="2:2" ht="14.25" customHeight="1" x14ac:dyDescent="0.35">
      <c r="B957" s="30"/>
    </row>
    <row r="958" spans="2:2" ht="14.25" customHeight="1" x14ac:dyDescent="0.35">
      <c r="B958" s="30"/>
    </row>
    <row r="959" spans="2:2" ht="14.25" customHeight="1" x14ac:dyDescent="0.35">
      <c r="B959" s="30"/>
    </row>
    <row r="960" spans="2:2" ht="14.25" customHeight="1" x14ac:dyDescent="0.35">
      <c r="B960" s="30"/>
    </row>
    <row r="961" spans="2:2" ht="14.25" customHeight="1" x14ac:dyDescent="0.35">
      <c r="B961" s="30"/>
    </row>
    <row r="962" spans="2:2" ht="14.25" customHeight="1" x14ac:dyDescent="0.35">
      <c r="B962" s="30"/>
    </row>
    <row r="963" spans="2:2" ht="14.25" customHeight="1" x14ac:dyDescent="0.35">
      <c r="B963" s="30"/>
    </row>
    <row r="964" spans="2:2" ht="14.25" customHeight="1" x14ac:dyDescent="0.35">
      <c r="B964" s="30"/>
    </row>
    <row r="965" spans="2:2" ht="14.25" customHeight="1" x14ac:dyDescent="0.35">
      <c r="B965" s="30"/>
    </row>
    <row r="966" spans="2:2" ht="14.25" customHeight="1" x14ac:dyDescent="0.35">
      <c r="B966" s="30"/>
    </row>
    <row r="967" spans="2:2" ht="14.25" customHeight="1" x14ac:dyDescent="0.35">
      <c r="B967" s="30"/>
    </row>
    <row r="968" spans="2:2" ht="14.25" customHeight="1" x14ac:dyDescent="0.35">
      <c r="B968" s="30"/>
    </row>
    <row r="969" spans="2:2" ht="14.25" customHeight="1" x14ac:dyDescent="0.35">
      <c r="B969" s="30"/>
    </row>
    <row r="970" spans="2:2" ht="14.25" customHeight="1" x14ac:dyDescent="0.35">
      <c r="B970" s="30"/>
    </row>
    <row r="971" spans="2:2" ht="14.25" customHeight="1" x14ac:dyDescent="0.35">
      <c r="B971" s="30"/>
    </row>
    <row r="972" spans="2:2" ht="14.25" customHeight="1" x14ac:dyDescent="0.35">
      <c r="B972" s="30"/>
    </row>
    <row r="973" spans="2:2" ht="14.25" customHeight="1" x14ac:dyDescent="0.35">
      <c r="B973" s="30"/>
    </row>
    <row r="974" spans="2:2" ht="14.25" customHeight="1" x14ac:dyDescent="0.35">
      <c r="B974" s="30"/>
    </row>
    <row r="975" spans="2:2" ht="14.25" customHeight="1" x14ac:dyDescent="0.35">
      <c r="B975" s="30"/>
    </row>
    <row r="976" spans="2:2" ht="14.25" customHeight="1" x14ac:dyDescent="0.35">
      <c r="B976" s="30"/>
    </row>
    <row r="977" spans="2:2" ht="14.25" customHeight="1" x14ac:dyDescent="0.35">
      <c r="B977" s="30"/>
    </row>
    <row r="978" spans="2:2" ht="14.25" customHeight="1" x14ac:dyDescent="0.35">
      <c r="B978" s="30"/>
    </row>
    <row r="979" spans="2:2" ht="14.25" customHeight="1" x14ac:dyDescent="0.35">
      <c r="B979" s="30"/>
    </row>
    <row r="980" spans="2:2" ht="14.25" customHeight="1" x14ac:dyDescent="0.35">
      <c r="B980" s="30"/>
    </row>
    <row r="981" spans="2:2" ht="14.25" customHeight="1" x14ac:dyDescent="0.35">
      <c r="B981" s="30"/>
    </row>
    <row r="982" spans="2:2" ht="14.25" customHeight="1" x14ac:dyDescent="0.35">
      <c r="B982" s="30"/>
    </row>
    <row r="983" spans="2:2" ht="14.25" customHeight="1" x14ac:dyDescent="0.35">
      <c r="B983" s="30"/>
    </row>
    <row r="984" spans="2:2" ht="14.25" customHeight="1" x14ac:dyDescent="0.35">
      <c r="B984" s="30"/>
    </row>
    <row r="985" spans="2:2" ht="14.25" customHeight="1" x14ac:dyDescent="0.35">
      <c r="B985" s="30"/>
    </row>
    <row r="986" spans="2:2" ht="14.25" customHeight="1" x14ac:dyDescent="0.35">
      <c r="B986" s="30"/>
    </row>
    <row r="987" spans="2:2" ht="14.25" customHeight="1" x14ac:dyDescent="0.35">
      <c r="B987" s="30"/>
    </row>
    <row r="988" spans="2:2" ht="14.25" customHeight="1" x14ac:dyDescent="0.35">
      <c r="B988" s="30"/>
    </row>
    <row r="989" spans="2:2" ht="14.25" customHeight="1" x14ac:dyDescent="0.35">
      <c r="B989" s="30"/>
    </row>
    <row r="990" spans="2:2" ht="14.25" customHeight="1" x14ac:dyDescent="0.35">
      <c r="B990" s="30"/>
    </row>
    <row r="991" spans="2:2" ht="14.25" customHeight="1" x14ac:dyDescent="0.35">
      <c r="B991" s="30"/>
    </row>
    <row r="992" spans="2:2" ht="14.25" customHeight="1" x14ac:dyDescent="0.35">
      <c r="B992" s="30"/>
    </row>
    <row r="993" spans="2:2" ht="14.25" customHeight="1" x14ac:dyDescent="0.35">
      <c r="B993" s="30"/>
    </row>
    <row r="994" spans="2:2" ht="14.25" customHeight="1" x14ac:dyDescent="0.35">
      <c r="B994" s="30"/>
    </row>
    <row r="995" spans="2:2" ht="14.25" customHeight="1" x14ac:dyDescent="0.35">
      <c r="B995" s="30"/>
    </row>
    <row r="996" spans="2:2" ht="14.25" customHeight="1" x14ac:dyDescent="0.35">
      <c r="B996" s="30"/>
    </row>
    <row r="997" spans="2:2" ht="14.25" customHeight="1" x14ac:dyDescent="0.35">
      <c r="B997" s="30"/>
    </row>
    <row r="998" spans="2:2" ht="14.25" customHeight="1" x14ac:dyDescent="0.35">
      <c r="B998" s="30"/>
    </row>
    <row r="999" spans="2:2" ht="14.25" customHeight="1" x14ac:dyDescent="0.35">
      <c r="B999" s="30"/>
    </row>
    <row r="1000" spans="2:2" ht="14.25" customHeight="1" x14ac:dyDescent="0.35">
      <c r="B1000" s="30"/>
    </row>
  </sheetData>
  <pageMargins left="0.70866141732283472" right="0.70866141732283472" top="0.74803149606299213" bottom="0.74803149606299213" header="0" footer="0"/>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000"/>
  <sheetViews>
    <sheetView workbookViewId="0"/>
  </sheetViews>
  <sheetFormatPr defaultColWidth="14.453125" defaultRowHeight="15" customHeight="1" x14ac:dyDescent="0.35"/>
  <cols>
    <col min="1" max="1" width="13.453125" customWidth="1"/>
    <col min="2" max="2" width="62.453125" customWidth="1"/>
    <col min="3" max="4" width="41" customWidth="1"/>
    <col min="5" max="5" width="17.54296875" customWidth="1"/>
    <col min="6" max="7" width="41" customWidth="1"/>
    <col min="8" max="26" width="9.08984375" customWidth="1"/>
  </cols>
  <sheetData>
    <row r="1" spans="1:7" ht="14.25" customHeight="1" x14ac:dyDescent="0.35">
      <c r="A1" s="1" t="s">
        <v>1624</v>
      </c>
      <c r="B1" s="1"/>
      <c r="C1" s="30"/>
      <c r="D1" s="30"/>
      <c r="E1" s="30"/>
      <c r="F1" s="20" t="s">
        <v>170</v>
      </c>
      <c r="G1" s="64"/>
    </row>
    <row r="2" spans="1:7" ht="14.25" customHeight="1" x14ac:dyDescent="0.35">
      <c r="A2" s="30"/>
      <c r="B2" s="74"/>
      <c r="C2" s="74"/>
      <c r="D2" s="30"/>
      <c r="E2" s="30"/>
      <c r="F2" s="30"/>
      <c r="G2" s="30"/>
    </row>
    <row r="3" spans="1:7" ht="14.25" customHeight="1" x14ac:dyDescent="0.35">
      <c r="A3" s="32"/>
      <c r="B3" s="33" t="s">
        <v>171</v>
      </c>
      <c r="C3" s="34" t="s">
        <v>1625</v>
      </c>
      <c r="D3" s="32"/>
      <c r="E3" s="32"/>
      <c r="F3" s="30"/>
      <c r="G3" s="30"/>
    </row>
    <row r="4" spans="1:7" ht="14.25" customHeight="1" x14ac:dyDescent="0.35">
      <c r="A4" s="30"/>
      <c r="B4" s="30"/>
      <c r="C4" s="30"/>
      <c r="D4" s="30"/>
      <c r="E4" s="30"/>
      <c r="F4" s="30"/>
      <c r="G4" s="30"/>
    </row>
    <row r="5" spans="1:7" ht="14.25" customHeight="1" x14ac:dyDescent="0.35">
      <c r="A5" s="38"/>
      <c r="B5" s="92" t="s">
        <v>1626</v>
      </c>
      <c r="C5" s="93"/>
      <c r="D5" s="75"/>
      <c r="E5" s="39"/>
      <c r="F5" s="39"/>
      <c r="G5" s="39"/>
    </row>
    <row r="6" spans="1:7" ht="18.75" customHeight="1" x14ac:dyDescent="0.35">
      <c r="A6" s="30"/>
      <c r="B6" s="96" t="s">
        <v>1627</v>
      </c>
      <c r="C6" s="95"/>
      <c r="D6" s="30"/>
      <c r="E6" s="30"/>
      <c r="F6" s="30"/>
      <c r="G6" s="30"/>
    </row>
    <row r="7" spans="1:7" ht="14.25" customHeight="1" x14ac:dyDescent="0.35">
      <c r="A7" s="30"/>
      <c r="B7" s="96" t="s">
        <v>1628</v>
      </c>
      <c r="C7" s="95"/>
      <c r="D7" s="75"/>
      <c r="E7" s="30"/>
      <c r="F7" s="30"/>
      <c r="G7" s="30"/>
    </row>
    <row r="8" spans="1:7" ht="14.25" customHeight="1" x14ac:dyDescent="0.35">
      <c r="A8" s="30"/>
      <c r="B8" s="97"/>
      <c r="C8" s="87"/>
      <c r="D8" s="75"/>
      <c r="E8" s="30"/>
      <c r="F8" s="30"/>
      <c r="G8" s="30"/>
    </row>
    <row r="9" spans="1:7" ht="14.25" customHeight="1" x14ac:dyDescent="0.35">
      <c r="A9" s="30"/>
      <c r="B9" s="98"/>
      <c r="C9" s="99"/>
      <c r="D9" s="75"/>
      <c r="E9" s="30"/>
      <c r="F9" s="30"/>
      <c r="G9" s="30"/>
    </row>
    <row r="10" spans="1:7" ht="14.25" customHeight="1" x14ac:dyDescent="0.35">
      <c r="A10" s="30"/>
      <c r="B10" s="76"/>
      <c r="C10" s="30"/>
      <c r="D10" s="30"/>
      <c r="E10" s="30"/>
      <c r="F10" s="30"/>
      <c r="G10" s="30"/>
    </row>
    <row r="11" spans="1:7" ht="14.25" customHeight="1" x14ac:dyDescent="0.35">
      <c r="A11" s="44"/>
      <c r="B11" s="84" t="s">
        <v>1627</v>
      </c>
      <c r="C11" s="45"/>
      <c r="D11" s="45"/>
      <c r="E11" s="84"/>
      <c r="F11" s="45"/>
      <c r="G11" s="45"/>
    </row>
    <row r="12" spans="1:7" ht="14.25" customHeight="1" x14ac:dyDescent="0.35">
      <c r="A12" s="47"/>
      <c r="B12" s="53" t="s">
        <v>1629</v>
      </c>
      <c r="C12" s="47" t="s">
        <v>180</v>
      </c>
      <c r="D12" s="47" t="s">
        <v>951</v>
      </c>
      <c r="E12" s="47"/>
      <c r="F12" s="47" t="s">
        <v>1630</v>
      </c>
      <c r="G12" s="47" t="s">
        <v>1631</v>
      </c>
    </row>
    <row r="13" spans="1:7" ht="14.25" customHeight="1" x14ac:dyDescent="0.35">
      <c r="A13" s="30" t="s">
        <v>1632</v>
      </c>
      <c r="B13" s="77" t="s">
        <v>1633</v>
      </c>
      <c r="C13" s="48" t="s">
        <v>1634</v>
      </c>
      <c r="D13" s="69" t="s">
        <v>1634</v>
      </c>
      <c r="F13" s="49" t="str">
        <f>IF(OR(' B1. EEM Sust. Mortgage Assets '!$C$18=0,C13="[For completion]"),"",C13/' B1. EEM Sust. Mortgage Assets '!$C$18)</f>
        <v/>
      </c>
      <c r="G13" s="49" t="str">
        <f>IF(OR(' B1. EEM Sust. Mortgage Assets '!$D$18=0,D13="[For completion]"),"",D13/' B1. EEM Sust. Mortgage Assets '!$D$18)</f>
        <v/>
      </c>
    </row>
    <row r="14" spans="1:7" ht="14.25" customHeight="1" x14ac:dyDescent="0.35">
      <c r="A14" s="30" t="s">
        <v>1635</v>
      </c>
      <c r="B14" s="77" t="s">
        <v>1636</v>
      </c>
      <c r="C14" s="48" t="s">
        <v>1634</v>
      </c>
      <c r="D14" s="69" t="s">
        <v>1634</v>
      </c>
      <c r="F14" s="49" t="str">
        <f>IF(OR(' B1. EEM Sust. Mortgage Assets '!$C$18=0,C14="[For completion]"),"",C14/' B1. EEM Sust. Mortgage Assets '!$C$18)</f>
        <v/>
      </c>
      <c r="G14" s="49" t="str">
        <f>IF(OR(' B1. EEM Sust. Mortgage Assets '!$D$18=0,D14="[For completion]"),"",D14/' B1. EEM Sust. Mortgage Assets '!$D$18)</f>
        <v/>
      </c>
    </row>
    <row r="15" spans="1:7" ht="14.25" customHeight="1" x14ac:dyDescent="0.35">
      <c r="A15" s="30" t="s">
        <v>1637</v>
      </c>
      <c r="B15" s="77" t="s">
        <v>1638</v>
      </c>
      <c r="C15" s="48" t="s">
        <v>1634</v>
      </c>
      <c r="D15" s="69" t="s">
        <v>1634</v>
      </c>
      <c r="F15" s="49" t="str">
        <f>IF(OR(' B1. EEM Sust. Mortgage Assets '!$C$18=0,C15="[For completion]"),"",C15/' B1. EEM Sust. Mortgage Assets '!$C$18)</f>
        <v/>
      </c>
      <c r="G15" s="49" t="str">
        <f>IF(OR(' B1. EEM Sust. Mortgage Assets '!$D$18=0,D15="[For completion]"),"",D15/' B1. EEM Sust. Mortgage Assets '!$D$18)</f>
        <v/>
      </c>
    </row>
    <row r="16" spans="1:7" ht="14.25" customHeight="1" x14ac:dyDescent="0.35">
      <c r="A16" s="59" t="s">
        <v>1639</v>
      </c>
      <c r="B16" s="77" t="s">
        <v>1640</v>
      </c>
      <c r="C16" s="48">
        <f t="shared" ref="C16:D16" si="0">MIN(C13:C15)</f>
        <v>0</v>
      </c>
      <c r="D16" s="69">
        <f t="shared" si="0"/>
        <v>0</v>
      </c>
      <c r="F16" s="49">
        <f t="shared" ref="F16:G16" si="1">MIN(F13:F15)</f>
        <v>0</v>
      </c>
      <c r="G16" s="49">
        <f t="shared" si="1"/>
        <v>0</v>
      </c>
    </row>
    <row r="17" spans="1:7" ht="14.25" customHeight="1" x14ac:dyDescent="0.35">
      <c r="A17" s="30"/>
      <c r="B17" s="43"/>
      <c r="C17" s="30"/>
      <c r="D17" s="30"/>
      <c r="E17" s="30"/>
      <c r="F17" s="30"/>
      <c r="G17" s="30"/>
    </row>
    <row r="18" spans="1:7" ht="14.25" customHeight="1" x14ac:dyDescent="0.35">
      <c r="A18" s="30"/>
      <c r="B18" s="43"/>
      <c r="C18" s="30"/>
      <c r="D18" s="30"/>
      <c r="E18" s="30"/>
      <c r="F18" s="30"/>
      <c r="G18" s="30"/>
    </row>
    <row r="19" spans="1:7" ht="14.25" customHeight="1" x14ac:dyDescent="0.35">
      <c r="A19" s="30"/>
      <c r="B19" s="43"/>
      <c r="C19" s="30"/>
      <c r="D19" s="30"/>
      <c r="E19" s="30"/>
      <c r="F19" s="30"/>
      <c r="G19" s="30"/>
    </row>
    <row r="20" spans="1:7" ht="14.25" customHeight="1" x14ac:dyDescent="0.35">
      <c r="A20" s="30"/>
      <c r="B20" s="43"/>
      <c r="C20" s="30"/>
      <c r="D20" s="30"/>
      <c r="E20" s="30"/>
      <c r="F20" s="30"/>
      <c r="G20" s="30"/>
    </row>
    <row r="21" spans="1:7" ht="14.25" customHeight="1" x14ac:dyDescent="0.35">
      <c r="A21" s="30"/>
      <c r="B21" s="43"/>
      <c r="C21" s="30"/>
      <c r="D21" s="30"/>
      <c r="E21" s="30"/>
      <c r="F21" s="30"/>
      <c r="G21" s="30"/>
    </row>
    <row r="22" spans="1:7" ht="14.25" customHeight="1" x14ac:dyDescent="0.35">
      <c r="A22" s="30"/>
      <c r="B22" s="43"/>
      <c r="C22" s="30"/>
      <c r="D22" s="30"/>
      <c r="E22" s="30"/>
      <c r="F22" s="30"/>
      <c r="G22" s="30"/>
    </row>
    <row r="23" spans="1:7" ht="14.25" customHeight="1" x14ac:dyDescent="0.35">
      <c r="A23" s="30"/>
      <c r="B23" s="43"/>
      <c r="C23" s="30"/>
      <c r="D23" s="30"/>
      <c r="E23" s="30"/>
      <c r="F23" s="30"/>
      <c r="G23" s="30"/>
    </row>
    <row r="24" spans="1:7" ht="14.25" customHeight="1" x14ac:dyDescent="0.35">
      <c r="A24" s="30"/>
      <c r="B24" s="43"/>
      <c r="C24" s="30"/>
      <c r="D24" s="30"/>
      <c r="E24" s="30"/>
      <c r="F24" s="30"/>
      <c r="G24" s="30"/>
    </row>
    <row r="25" spans="1:7" ht="14.25" customHeight="1" x14ac:dyDescent="0.35">
      <c r="A25" s="30"/>
      <c r="B25" s="43"/>
      <c r="C25" s="30"/>
      <c r="D25" s="30"/>
      <c r="E25" s="30"/>
      <c r="F25" s="30"/>
      <c r="G25" s="30"/>
    </row>
    <row r="26" spans="1:7" ht="14.25" customHeight="1" x14ac:dyDescent="0.35">
      <c r="A26" s="30"/>
      <c r="B26" s="43"/>
      <c r="C26" s="30"/>
      <c r="D26" s="30"/>
      <c r="E26" s="30"/>
      <c r="F26" s="30"/>
      <c r="G26" s="30"/>
    </row>
    <row r="27" spans="1:7" ht="14.25" customHeight="1" x14ac:dyDescent="0.35">
      <c r="A27" s="30"/>
      <c r="B27" s="43"/>
      <c r="C27" s="30"/>
      <c r="D27" s="30"/>
      <c r="E27" s="30"/>
      <c r="F27" s="30"/>
      <c r="G27" s="30"/>
    </row>
    <row r="28" spans="1:7" ht="14.25" customHeight="1" x14ac:dyDescent="0.35">
      <c r="A28" s="30"/>
      <c r="B28" s="43"/>
      <c r="C28" s="30"/>
      <c r="D28" s="30"/>
      <c r="E28" s="30"/>
      <c r="F28" s="30"/>
      <c r="G28" s="30"/>
    </row>
    <row r="29" spans="1:7" ht="14.25" customHeight="1" x14ac:dyDescent="0.35">
      <c r="A29" s="30"/>
      <c r="B29" s="43"/>
      <c r="C29" s="30"/>
      <c r="D29" s="30"/>
      <c r="E29" s="30"/>
      <c r="F29" s="30"/>
      <c r="G29" s="30"/>
    </row>
    <row r="30" spans="1:7" ht="14.25" customHeight="1" x14ac:dyDescent="0.35">
      <c r="A30" s="30"/>
      <c r="B30" s="43"/>
      <c r="C30" s="30"/>
      <c r="D30" s="30"/>
      <c r="E30" s="30"/>
      <c r="F30" s="30"/>
      <c r="G30" s="30"/>
    </row>
    <row r="31" spans="1:7" ht="14.25" customHeight="1" x14ac:dyDescent="0.35">
      <c r="A31" s="30"/>
      <c r="B31" s="43"/>
      <c r="C31" s="30"/>
      <c r="D31" s="30"/>
      <c r="E31" s="30"/>
      <c r="F31" s="30"/>
      <c r="G31" s="30"/>
    </row>
    <row r="32" spans="1:7" ht="14.25" customHeight="1" x14ac:dyDescent="0.35">
      <c r="A32" s="30"/>
      <c r="B32" s="43"/>
      <c r="C32" s="30"/>
      <c r="D32" s="30"/>
      <c r="E32" s="30"/>
      <c r="F32" s="30"/>
      <c r="G32" s="30"/>
    </row>
    <row r="33" spans="1:7" ht="14.25" customHeight="1" x14ac:dyDescent="0.35">
      <c r="A33" s="30"/>
      <c r="B33" s="43"/>
      <c r="C33" s="30"/>
      <c r="D33" s="30"/>
      <c r="E33" s="30"/>
      <c r="F33" s="30"/>
      <c r="G33" s="30"/>
    </row>
    <row r="34" spans="1:7" ht="14.25" customHeight="1" x14ac:dyDescent="0.35">
      <c r="A34" s="30"/>
      <c r="B34" s="43"/>
      <c r="C34" s="30"/>
      <c r="D34" s="30"/>
      <c r="E34" s="30"/>
      <c r="F34" s="30"/>
      <c r="G34" s="30"/>
    </row>
    <row r="35" spans="1:7" ht="14.25" customHeight="1" x14ac:dyDescent="0.35">
      <c r="A35" s="44"/>
      <c r="B35" s="100" t="s">
        <v>1628</v>
      </c>
      <c r="C35" s="90"/>
      <c r="D35" s="45"/>
      <c r="E35" s="45"/>
      <c r="F35" s="45"/>
      <c r="G35" s="45"/>
    </row>
    <row r="36" spans="1:7" ht="14.25" customHeight="1" x14ac:dyDescent="0.35">
      <c r="A36" s="47"/>
      <c r="B36" s="53" t="s">
        <v>1641</v>
      </c>
      <c r="C36" s="47" t="s">
        <v>180</v>
      </c>
      <c r="D36" s="47" t="s">
        <v>951</v>
      </c>
      <c r="E36" s="47"/>
      <c r="F36" s="47" t="s">
        <v>952</v>
      </c>
      <c r="G36" s="47" t="s">
        <v>953</v>
      </c>
    </row>
    <row r="37" spans="1:7" ht="14.25" customHeight="1" x14ac:dyDescent="0.35">
      <c r="A37" s="30" t="s">
        <v>1642</v>
      </c>
      <c r="B37" s="77" t="s">
        <v>1643</v>
      </c>
      <c r="C37" s="48" t="s">
        <v>343</v>
      </c>
      <c r="D37" s="48" t="s">
        <v>343</v>
      </c>
      <c r="F37" s="49" t="str">
        <f>IF(OR('A1. EEM General Mortgage Assets'!$C$15=0,C37="[For completion]"),"",C37/'A1. EEM General Mortgage Assets'!$C$15)</f>
        <v/>
      </c>
      <c r="G37" s="49" t="str">
        <f>IF(OR('A1. EEM General Mortgage Assets'!$F$28=0,D37="[For completion]"),"",D37/'A1. EEM General Mortgage Assets'!$F$28)</f>
        <v/>
      </c>
    </row>
    <row r="38" spans="1:7" ht="14.25" customHeight="1" x14ac:dyDescent="0.35">
      <c r="A38" s="30" t="s">
        <v>1644</v>
      </c>
      <c r="B38" s="59" t="s">
        <v>1645</v>
      </c>
      <c r="C38" s="48" t="s">
        <v>343</v>
      </c>
      <c r="D38" s="48" t="s">
        <v>343</v>
      </c>
      <c r="F38" s="49" t="str">
        <f>IF(OR('A1. EEM General Mortgage Assets'!$C$15=0,C38="[For completion]"),"",C38/'A1. EEM General Mortgage Assets'!$C$15)</f>
        <v/>
      </c>
      <c r="G38" s="49" t="str">
        <f>IF(OR('A1. EEM General Mortgage Assets'!$F$28=0,D38="[For completion]"),"",D38/'A1. EEM General Mortgage Assets'!$F$28)</f>
        <v/>
      </c>
    </row>
    <row r="39" spans="1:7" ht="14.25" customHeight="1" x14ac:dyDescent="0.35">
      <c r="A39" s="30" t="s">
        <v>1646</v>
      </c>
      <c r="B39" s="59" t="s">
        <v>1647</v>
      </c>
      <c r="C39" s="48" t="s">
        <v>343</v>
      </c>
      <c r="D39" s="48" t="s">
        <v>343</v>
      </c>
      <c r="F39" s="49" t="str">
        <f>IF(OR('A1. EEM General Mortgage Assets'!$C$15=0,C39="[For completion]"),"",C39/'A1. EEM General Mortgage Assets'!$C$15)</f>
        <v/>
      </c>
      <c r="G39" s="49" t="str">
        <f>IF(OR('A1. EEM General Mortgage Assets'!$F$28=0,D39="[For completion]"),"",D39/'A1. EEM General Mortgage Assets'!$F$28)</f>
        <v/>
      </c>
    </row>
    <row r="40" spans="1:7" ht="14.25" customHeight="1" x14ac:dyDescent="0.35">
      <c r="A40" s="30" t="s">
        <v>1648</v>
      </c>
      <c r="B40" s="59" t="s">
        <v>1649</v>
      </c>
      <c r="C40" s="48" t="s">
        <v>343</v>
      </c>
      <c r="D40" s="48" t="s">
        <v>343</v>
      </c>
      <c r="F40" s="49" t="str">
        <f>IF(OR('A1. EEM General Mortgage Assets'!$C$15=0,C40="[For completion]"),"",C40/'A1. EEM General Mortgage Assets'!$C$15)</f>
        <v/>
      </c>
      <c r="G40" s="49" t="str">
        <f>IF(OR('A1. EEM General Mortgage Assets'!$F$28=0,D40="[For completion]"),"",D40/'A1. EEM General Mortgage Assets'!$F$28)</f>
        <v/>
      </c>
    </row>
    <row r="41" spans="1:7" ht="14.25" customHeight="1" x14ac:dyDescent="0.35">
      <c r="A41" s="59" t="s">
        <v>1650</v>
      </c>
      <c r="B41" s="56"/>
      <c r="C41" s="48"/>
      <c r="D41" s="55"/>
      <c r="F41" s="30"/>
      <c r="G41" s="30"/>
    </row>
    <row r="42" spans="1:7" ht="14.25" customHeight="1" x14ac:dyDescent="0.35">
      <c r="A42" s="59" t="s">
        <v>1651</v>
      </c>
      <c r="B42" s="56"/>
      <c r="C42" s="48"/>
      <c r="D42" s="55"/>
      <c r="F42" s="30"/>
      <c r="G42" s="30"/>
    </row>
    <row r="43" spans="1:7" ht="14.25" customHeight="1" x14ac:dyDescent="0.35">
      <c r="A43" s="59" t="s">
        <v>1652</v>
      </c>
      <c r="B43" s="30"/>
      <c r="C43" s="30"/>
      <c r="D43" s="30"/>
      <c r="F43" s="30"/>
      <c r="G43" s="30"/>
    </row>
    <row r="44" spans="1:7" ht="14.25" customHeight="1" x14ac:dyDescent="0.35">
      <c r="A44" s="47"/>
      <c r="B44" s="47" t="s">
        <v>1653</v>
      </c>
      <c r="C44" s="47" t="s">
        <v>180</v>
      </c>
      <c r="D44" s="47" t="s">
        <v>951</v>
      </c>
      <c r="E44" s="47"/>
      <c r="F44" s="47" t="s">
        <v>952</v>
      </c>
      <c r="G44" s="47" t="s">
        <v>953</v>
      </c>
    </row>
    <row r="45" spans="1:7" ht="14.25" customHeight="1" x14ac:dyDescent="0.35">
      <c r="A45" s="30" t="s">
        <v>1654</v>
      </c>
      <c r="B45" s="30" t="s">
        <v>1655</v>
      </c>
      <c r="C45" s="48" t="s">
        <v>343</v>
      </c>
      <c r="D45" s="48" t="s">
        <v>343</v>
      </c>
      <c r="F45" s="49" t="str">
        <f>IF(OR('A1. EEM General Mortgage Assets'!$D$15=0,C45="[For completion]"),"",C45/'A1. EEM General Mortgage Assets'!$D$15)</f>
        <v/>
      </c>
      <c r="G45" s="49" t="str">
        <f>IF(OR('A1. EEM General Mortgage Assets'!$F$31=0,D45="[For completion]"),"",D45/'A1. EEM General Mortgage Assets'!$F$31)</f>
        <v/>
      </c>
    </row>
    <row r="46" spans="1:7" ht="14.25" customHeight="1" x14ac:dyDescent="0.35">
      <c r="A46" s="30" t="s">
        <v>1656</v>
      </c>
      <c r="B46" s="30" t="s">
        <v>1657</v>
      </c>
      <c r="C46" s="48" t="s">
        <v>343</v>
      </c>
      <c r="D46" s="48" t="s">
        <v>343</v>
      </c>
      <c r="F46" s="49"/>
      <c r="G46" s="49"/>
    </row>
    <row r="47" spans="1:7" ht="14.25" customHeight="1" x14ac:dyDescent="0.35">
      <c r="A47" s="30" t="s">
        <v>1658</v>
      </c>
      <c r="B47" s="30"/>
      <c r="C47" s="48"/>
      <c r="D47" s="48"/>
      <c r="F47" s="49"/>
      <c r="G47" s="49"/>
    </row>
    <row r="48" spans="1:7" ht="14.25" customHeight="1" x14ac:dyDescent="0.35">
      <c r="A48" s="30" t="s">
        <v>1659</v>
      </c>
      <c r="B48" s="30"/>
      <c r="C48" s="48"/>
      <c r="D48" s="48"/>
      <c r="F48" s="49"/>
      <c r="G48" s="49"/>
    </row>
    <row r="49" spans="1:7" ht="14.25" customHeight="1" x14ac:dyDescent="0.35">
      <c r="A49" s="30" t="s">
        <v>1660</v>
      </c>
      <c r="B49" s="83"/>
      <c r="C49" s="83"/>
      <c r="D49" s="83"/>
    </row>
    <row r="50" spans="1:7" ht="14.25" customHeight="1" x14ac:dyDescent="0.35">
      <c r="A50" s="30" t="s">
        <v>1661</v>
      </c>
      <c r="B50" s="83"/>
      <c r="C50" s="83"/>
      <c r="D50" s="83"/>
    </row>
    <row r="51" spans="1:7" ht="15" customHeight="1" x14ac:dyDescent="0.35">
      <c r="A51" s="47"/>
      <c r="B51" s="53" t="s">
        <v>1662</v>
      </c>
      <c r="C51" s="47" t="s">
        <v>180</v>
      </c>
      <c r="D51" s="47" t="s">
        <v>951</v>
      </c>
      <c r="E51" s="47"/>
      <c r="F51" s="47"/>
      <c r="G51" s="47"/>
    </row>
    <row r="52" spans="1:7" ht="14.25" customHeight="1" x14ac:dyDescent="0.35">
      <c r="A52" s="30" t="s">
        <v>1663</v>
      </c>
      <c r="B52" s="30" t="s">
        <v>975</v>
      </c>
      <c r="C52" s="48" t="s">
        <v>343</v>
      </c>
      <c r="D52" s="48" t="s">
        <v>343</v>
      </c>
      <c r="F52" s="30"/>
      <c r="G52" s="30"/>
    </row>
    <row r="53" spans="1:7" ht="14.25" customHeight="1" x14ac:dyDescent="0.35">
      <c r="A53" s="30" t="s">
        <v>1664</v>
      </c>
      <c r="B53" s="30" t="s">
        <v>977</v>
      </c>
      <c r="C53" s="48" t="s">
        <v>343</v>
      </c>
      <c r="D53" s="48" t="s">
        <v>343</v>
      </c>
      <c r="F53" s="30"/>
      <c r="G53" s="30"/>
    </row>
    <row r="54" spans="1:7" ht="14.25" customHeight="1" x14ac:dyDescent="0.35">
      <c r="A54" s="30" t="s">
        <v>1665</v>
      </c>
      <c r="B54" s="30" t="s">
        <v>979</v>
      </c>
      <c r="C54" s="48" t="s">
        <v>343</v>
      </c>
      <c r="D54" s="48" t="s">
        <v>343</v>
      </c>
      <c r="F54" s="30"/>
      <c r="G54" s="30"/>
    </row>
    <row r="55" spans="1:7" ht="14.25" customHeight="1" x14ac:dyDescent="0.35">
      <c r="A55" s="30" t="s">
        <v>1666</v>
      </c>
      <c r="B55" s="30" t="s">
        <v>981</v>
      </c>
      <c r="C55" s="48" t="s">
        <v>343</v>
      </c>
      <c r="D55" s="48" t="s">
        <v>343</v>
      </c>
      <c r="F55" s="30"/>
      <c r="G55" s="30"/>
    </row>
    <row r="56" spans="1:7" ht="14.25" customHeight="1" x14ac:dyDescent="0.35">
      <c r="A56" s="30" t="s">
        <v>1667</v>
      </c>
      <c r="B56" s="30" t="s">
        <v>666</v>
      </c>
      <c r="C56" s="48" t="s">
        <v>343</v>
      </c>
      <c r="D56" s="48" t="s">
        <v>343</v>
      </c>
      <c r="F56" s="30"/>
      <c r="G56" s="30"/>
    </row>
    <row r="57" spans="1:7" ht="14.25" customHeight="1" x14ac:dyDescent="0.35">
      <c r="A57" s="30" t="s">
        <v>1668</v>
      </c>
      <c r="B57" s="51" t="s">
        <v>195</v>
      </c>
      <c r="C57" s="30"/>
      <c r="D57" s="30"/>
      <c r="F57" s="30"/>
      <c r="G57" s="30"/>
    </row>
    <row r="58" spans="1:7" ht="14.25" customHeight="1" x14ac:dyDescent="0.35">
      <c r="A58" s="30" t="s">
        <v>1669</v>
      </c>
      <c r="B58" s="51" t="s">
        <v>195</v>
      </c>
      <c r="C58" s="30"/>
      <c r="D58" s="30"/>
      <c r="F58" s="30"/>
      <c r="G58" s="30"/>
    </row>
    <row r="59" spans="1:7" ht="14.25" customHeight="1" x14ac:dyDescent="0.35">
      <c r="A59" s="30" t="s">
        <v>1670</v>
      </c>
      <c r="B59" s="51" t="s">
        <v>195</v>
      </c>
      <c r="C59" s="30"/>
      <c r="D59" s="30"/>
      <c r="F59" s="30"/>
      <c r="G59" s="30"/>
    </row>
    <row r="60" spans="1:7" ht="14.25" customHeight="1" x14ac:dyDescent="0.35">
      <c r="A60" s="30"/>
      <c r="B60" s="30"/>
      <c r="C60" s="30"/>
      <c r="D60" s="30"/>
    </row>
    <row r="61" spans="1:7" ht="14.25" customHeight="1" x14ac:dyDescent="0.35"/>
    <row r="62" spans="1:7" ht="14.25" customHeight="1" x14ac:dyDescent="0.35"/>
    <row r="63" spans="1:7" ht="14.25" customHeight="1" x14ac:dyDescent="0.35"/>
    <row r="64" spans="1:7"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6">
    <mergeCell ref="B35:C35"/>
    <mergeCell ref="B5:C5"/>
    <mergeCell ref="B6:C6"/>
    <mergeCell ref="B7:C7"/>
    <mergeCell ref="B8:C8"/>
    <mergeCell ref="B9:C9"/>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2</vt:i4>
      </vt:variant>
    </vt:vector>
  </HeadingPairs>
  <TitlesOfParts>
    <vt:vector size="8" baseType="lpstr">
      <vt:lpstr>Disclaimer</vt:lpstr>
      <vt:lpstr>Introduction</vt:lpstr>
      <vt:lpstr>A1. EEM General Mortgage Assets</vt:lpstr>
      <vt:lpstr> B1. EEM Sust. Mortgage Assets </vt:lpstr>
      <vt:lpstr>C. EEM Harmonised Glossary</vt:lpstr>
      <vt:lpstr>D1. Optional EEM Taxonomy C  </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2023-07-19T07:39:58Z</dcterms:created>
  <dcterms:modified xsi:type="dcterms:W3CDTF">2023-07-20T10:06:09Z</dcterms:modified>
</cp:coreProperties>
</file>